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7"/>
  </bookViews>
  <sheets>
    <sheet name="Sheet1" sheetId="1" r:id="rId1"/>
    <sheet name="PREC 1" sheetId="2" r:id="rId2"/>
    <sheet name="PREC 2" sheetId="3" r:id="rId3"/>
    <sheet name="PREC 3" sheetId="4" r:id="rId4"/>
    <sheet name="PREC 4" sheetId="5" r:id="rId5"/>
    <sheet name="PREC 5" sheetId="6" r:id="rId6"/>
    <sheet name="PREC 6 " sheetId="7" r:id="rId7"/>
    <sheet name="PREC 7 " sheetId="8" r:id="rId8"/>
    <sheet name="PREC 8" sheetId="9" r:id="rId9"/>
    <sheet name="SHEET 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'Sheet1'!$A$1:$N$578</definedName>
  </definedNames>
  <calcPr fullCalcOnLoad="1"/>
</workbook>
</file>

<file path=xl/sharedStrings.xml><?xml version="1.0" encoding="utf-8"?>
<sst xmlns="http://schemas.openxmlformats.org/spreadsheetml/2006/main" count="614" uniqueCount="327">
  <si>
    <t>CANDIDATE</t>
  </si>
  <si>
    <t>ADDRESS</t>
  </si>
  <si>
    <t>PREC 1</t>
  </si>
  <si>
    <t>PREC 2</t>
  </si>
  <si>
    <t>PREC 3</t>
  </si>
  <si>
    <t>PREC 4</t>
  </si>
  <si>
    <t>PREC 5</t>
  </si>
  <si>
    <t>PREC 6</t>
  </si>
  <si>
    <t>PREC 7</t>
  </si>
  <si>
    <t>PREC 8</t>
  </si>
  <si>
    <t>TOTAL</t>
  </si>
  <si>
    <t>BLANKS</t>
  </si>
  <si>
    <t xml:space="preserve"> </t>
  </si>
  <si>
    <t>MODERATOR - ONE  YEAR - VOTE FOR ONE</t>
  </si>
  <si>
    <t>600 PLEASANT STREET</t>
  </si>
  <si>
    <t>.</t>
  </si>
  <si>
    <t>MARY JARVIS</t>
  </si>
  <si>
    <t>JEAN BURNS</t>
  </si>
  <si>
    <t>82 BRICKEL ROAD</t>
  </si>
  <si>
    <t>56 FRANKLIN STREET</t>
  </si>
  <si>
    <t>540 PARK STREET</t>
  </si>
  <si>
    <t xml:space="preserve">HOUSING AUTHORITY - FIVE  YEARS - VOTE FOR ONE </t>
  </si>
  <si>
    <t xml:space="preserve">REDEVELOPMENT AUTHORITY - FIVE  YEARS - VOTE FOR ONE </t>
  </si>
  <si>
    <t>(TO FILL A VACANCY)</t>
  </si>
  <si>
    <t>TOWN MEETING REPRESENTATIVE - THREE YEARS -VOTE FOR SEVEN - PRECINCT 2</t>
  </si>
  <si>
    <t>TOWN MEETING REPRESENTATIVE - THREE YEARS - VOTE FOR SEVEN - PRECINCT 1</t>
  </si>
  <si>
    <t>TOWN MEETING REPRESENTATIVE - VOTE FOR SEVEN - PRECINCT 3</t>
  </si>
  <si>
    <t>TOWN MEETING REPRESENTATIVE - THREE YEARS -VOTE FOR SEVEN - PRECINCT 5</t>
  </si>
  <si>
    <t>TOWN MEETING REPRESENTATIVE - THREE YEARS - VOTE FOR SEVEN - PRECINCT 4</t>
  </si>
  <si>
    <t>TOWN MEETING REPRESENTATIVE - THREE YEARS - VOTE FOR SEVEN - PRECINCT 7</t>
  </si>
  <si>
    <t>TOWN MEETING REPRESENTATIVE - THREE YEARS - VOTE FOR SEVEN - PRECINCT 8</t>
  </si>
  <si>
    <t>DAVID ASACK</t>
  </si>
  <si>
    <t>NANCY MUNROE</t>
  </si>
  <si>
    <t>TOTAL WRITE-INS</t>
  </si>
  <si>
    <t>PREC. 1 (3 YEAR)</t>
  </si>
  <si>
    <t>PREC. 1 (1 YEAR)</t>
  </si>
  <si>
    <t>PREC. 2 (3 YEAR)</t>
  </si>
  <si>
    <t>LYNNE JARDIN</t>
  </si>
  <si>
    <t>26 BRITTON STREET</t>
  </si>
  <si>
    <t xml:space="preserve">BLANKS </t>
  </si>
  <si>
    <t>PREC. 3 (3 YEAR)</t>
  </si>
  <si>
    <t>BLANK</t>
  </si>
  <si>
    <t>PRECINCT 4 (3 YEAR)</t>
  </si>
  <si>
    <t>25 ROSS AVENUE</t>
  </si>
  <si>
    <t>247 PALISADES CIRCLE</t>
  </si>
  <si>
    <t>PREC. 5 (THREE YEAR)</t>
  </si>
  <si>
    <t>MARY MARTIN</t>
  </si>
  <si>
    <t>ROSE PULSINELLI</t>
  </si>
  <si>
    <t>DENNIS WALSH</t>
  </si>
  <si>
    <t>PRECINCT 6 (3 YEAR)</t>
  </si>
  <si>
    <t>BERTRAND DURAND</t>
  </si>
  <si>
    <t>PRECINCT 6 (2 YEAR)</t>
  </si>
  <si>
    <t>PREC 7. (3 YEARS)</t>
  </si>
  <si>
    <t>191 STOUGHTON STREET</t>
  </si>
  <si>
    <t>PREC. 7 (2 YEARS)</t>
  </si>
  <si>
    <t>JOHN DACEY</t>
  </si>
  <si>
    <t>GERALD GOULSTON</t>
  </si>
  <si>
    <t>PRECINCT 8 (3 YEARS)</t>
  </si>
  <si>
    <t>DONNA LOCURTO</t>
  </si>
  <si>
    <t>7 JACKSON COURT</t>
  </si>
  <si>
    <t>MARY T. SILVA</t>
  </si>
  <si>
    <t>67 BRITTON AVENUE</t>
  </si>
  <si>
    <t>PRECINCT 8 (2 YEARS)</t>
  </si>
  <si>
    <t>PRECINCT 8 (1 YEAR)</t>
  </si>
  <si>
    <t>2026 BAY ROAD</t>
  </si>
  <si>
    <t>140 SWANSON TERRACE</t>
  </si>
  <si>
    <t>284 HIGHLAND STREET</t>
  </si>
  <si>
    <t>SCHOOL COMMITTEE - THREE YEARS - VOTE FOR TWO</t>
  </si>
  <si>
    <t>170 SUMNER STREET</t>
  </si>
  <si>
    <t>DEBORAH J. SOVINEE</t>
  </si>
  <si>
    <t>68 PALISADES CIRCLE</t>
  </si>
  <si>
    <t>JAMES W. CURTIN</t>
  </si>
  <si>
    <t>89 WALTERS WAY</t>
  </si>
  <si>
    <t>TOWN MEETING REPRESENTATIVE - THREE YEARS -VOTE FOR SEVEN - PRECINCT 6</t>
  </si>
  <si>
    <t>350 CUSHING STREET</t>
  </si>
  <si>
    <t>TOWN MEETING REPRESENTATIVE - ONE YEAR - VOTE FOR TWO - PRECINCT 8</t>
  </si>
  <si>
    <t>R</t>
  </si>
  <si>
    <t>HOWARD HANSEN</t>
  </si>
  <si>
    <t>WRITE-INS</t>
  </si>
  <si>
    <t>JOHN J. O'MEARA</t>
  </si>
  <si>
    <t>248 CENTRAL STREET</t>
  </si>
  <si>
    <t>22 SEVENTH STREET</t>
  </si>
  <si>
    <t>104 WINSLOW DRIVE</t>
  </si>
  <si>
    <t>STEPHEN G. ANASTOS</t>
  </si>
  <si>
    <t>30 JAMES MASSEY LANE</t>
  </si>
  <si>
    <t>JOHN ANZIVINO</t>
  </si>
  <si>
    <t>RICHARD DICK LEVINE</t>
  </si>
  <si>
    <t>37 EDWARD DRIVE</t>
  </si>
  <si>
    <t>WILLIAM G. KLEIN</t>
  </si>
  <si>
    <t>ERDEM A. URAL</t>
  </si>
  <si>
    <t>659 PEARL STREET</t>
  </si>
  <si>
    <t>ANTHONY BICKERTON</t>
  </si>
  <si>
    <t>SELECTMEN - THREE YEARS - VOTE FOR TWO</t>
  </si>
  <si>
    <t>PETER BUCKLEY</t>
  </si>
  <si>
    <t>668 PEARL STREET</t>
  </si>
  <si>
    <t>WILLIAM A. McNAMARA</t>
  </si>
  <si>
    <t>CHARLES LARGE</t>
  </si>
  <si>
    <t>31 LOWE AVENUE</t>
  </si>
  <si>
    <t>ROBERT PARSONS</t>
  </si>
  <si>
    <t>215 EWING DRIVE</t>
  </si>
  <si>
    <t>JOHN J. LINEHAN</t>
  </si>
  <si>
    <t>123 DEADY AVENUE</t>
  </si>
  <si>
    <t>JULIE L. LINEHAN</t>
  </si>
  <si>
    <t>CYNTHIA A. WALSH</t>
  </si>
  <si>
    <t>1096 PARK STREET</t>
  </si>
  <si>
    <t>STEPHEN BATES</t>
  </si>
  <si>
    <t>407 PROSPECT STREET</t>
  </si>
  <si>
    <t>SCOTT D. CARRARA</t>
  </si>
  <si>
    <t>RICHARD C. HILL</t>
  </si>
  <si>
    <t>249 WILLIAM KELLEY ROAD</t>
  </si>
  <si>
    <t>MARK SNYDER</t>
  </si>
  <si>
    <t>24 HOLLYTREE ROAD</t>
  </si>
  <si>
    <t>RACHEL M. E. MORTON</t>
  </si>
  <si>
    <t>541 SUMNER STREET</t>
  </si>
  <si>
    <t>RICHARD W. FITZGERALD</t>
  </si>
  <si>
    <t>JOHN R. WALSH, SR.</t>
  </si>
  <si>
    <t>DONNA J. AYERS</t>
  </si>
  <si>
    <t>39 KELSEY DRIVE</t>
  </si>
  <si>
    <t>SANDRA A. BARRETT</t>
  </si>
  <si>
    <t>75 PARKVIEW AVENUE</t>
  </si>
  <si>
    <t>TOWN MEETING REPRESENTATIVE - TWO YEARS - VOTE FOR TWO - PRECINCT 3</t>
  </si>
  <si>
    <t>PETER GALANIS</t>
  </si>
  <si>
    <t>24 McPHERSON ROAD</t>
  </si>
  <si>
    <t>JOHN D. ANDERSON</t>
  </si>
  <si>
    <t>85 SPARROW ROAD</t>
  </si>
  <si>
    <t>EDWARD TRUNFIO</t>
  </si>
  <si>
    <t>146 POSKUS STREET</t>
  </si>
  <si>
    <t>BARRY R. CRIMMINS</t>
  </si>
  <si>
    <t>89 GLOVER DRIVE</t>
  </si>
  <si>
    <t>LOUIS F. GITTO</t>
  </si>
  <si>
    <t>1261 WEST STREET</t>
  </si>
  <si>
    <t>ROBERTA A. CAMACHO</t>
  </si>
  <si>
    <t>1308 WEST STREET</t>
  </si>
  <si>
    <t>JULIANN M. GITTO</t>
  </si>
  <si>
    <t>PAUL A. STEARNS</t>
  </si>
  <si>
    <t>ELAINE M. BREEN</t>
  </si>
  <si>
    <t>109 WINSLOW DRIVE</t>
  </si>
  <si>
    <t>EDWARD J. DeFELICE</t>
  </si>
  <si>
    <t>200 ETHYL WAY</t>
  </si>
  <si>
    <t>CANDACE FISHER</t>
  </si>
  <si>
    <t>119 WOODBINE ROAD</t>
  </si>
  <si>
    <t>NANCY PATTERSON</t>
  </si>
  <si>
    <t>500 PEARL STREET</t>
  </si>
  <si>
    <t>LEWIS R. WINGERT</t>
  </si>
  <si>
    <t>587 CANTON STREET</t>
  </si>
  <si>
    <t>PETER A. VENTRESCO</t>
  </si>
  <si>
    <t>FRANCES J. STETSON</t>
  </si>
  <si>
    <t>AINA M. McMANN</t>
  </si>
  <si>
    <t>358 CUSHING STREET</t>
  </si>
  <si>
    <t>QUESTION # 1 - AMEND ARTICLE 8, SECTION 8-8 OF THE TOWN CHARTER</t>
  </si>
  <si>
    <t>YES</t>
  </si>
  <si>
    <t>NO</t>
  </si>
  <si>
    <t>QUESTION # 2- ACCEPT COMMUNITY PRESERVATION ACT</t>
  </si>
  <si>
    <t>HOUSING AUTHORITY - ONE YEAR - VOTE FOR ONE - (TO FILL A VACANCY)</t>
  </si>
  <si>
    <t>CURT STANKIEWICZ</t>
  </si>
  <si>
    <t>QUESTION 1    YES</t>
  </si>
  <si>
    <t xml:space="preserve">                        NO</t>
  </si>
  <si>
    <t>PERCENTAGE OF VOTERS</t>
  </si>
  <si>
    <t xml:space="preserve">                        BLANKS</t>
  </si>
  <si>
    <t>QUESTION 2    YES</t>
  </si>
  <si>
    <t>Nancy Munroe</t>
  </si>
  <si>
    <t>209 Pine Street</t>
  </si>
  <si>
    <t>Write - ins</t>
  </si>
  <si>
    <t>Dave C. Young</t>
  </si>
  <si>
    <t>809 Sumner Street</t>
  </si>
  <si>
    <t>Dick Power</t>
  </si>
  <si>
    <t>Michael Klipp</t>
  </si>
  <si>
    <t>Dennis Walsh</t>
  </si>
  <si>
    <t>108 West Street</t>
  </si>
  <si>
    <t>Rose Pulsonelli</t>
  </si>
  <si>
    <t>48 Sharon Street</t>
  </si>
  <si>
    <t>Joseph F. Beata</t>
  </si>
  <si>
    <t>239 Chemung Street</t>
  </si>
  <si>
    <t>Vida Gallagher</t>
  </si>
  <si>
    <t>16 Abbey Lane</t>
  </si>
  <si>
    <t>Bertrand Durand</t>
  </si>
  <si>
    <t>61 Oriole Road</t>
  </si>
  <si>
    <t>Elizabeth Pietro</t>
  </si>
  <si>
    <t xml:space="preserve">Arnold Smith </t>
  </si>
  <si>
    <t>21 Horan Way</t>
  </si>
  <si>
    <t>82 Cabral Street</t>
  </si>
  <si>
    <t>53 Pratts Court</t>
  </si>
  <si>
    <t>35 Kinsley Street</t>
  </si>
  <si>
    <t>Ari Strock</t>
  </si>
  <si>
    <t>Gerard Tattlebaum</t>
  </si>
  <si>
    <t>2224 Central Street</t>
  </si>
  <si>
    <t>60 Amherst Road</t>
  </si>
  <si>
    <t>209 PINE STREET</t>
  </si>
  <si>
    <t>JOHN O'MEARA</t>
  </si>
  <si>
    <t>DAVID MULLEN</t>
  </si>
  <si>
    <t>645 PLEASANT STREET</t>
  </si>
  <si>
    <t>RICHARD KERR</t>
  </si>
  <si>
    <t>53 OAKLAND STREET</t>
  </si>
  <si>
    <t>JOHN HUDSON</t>
  </si>
  <si>
    <t>124 DEADY AVENUE</t>
  </si>
  <si>
    <t>JOSEPH SCARDINO III</t>
  </si>
  <si>
    <t>303 PINE STREET</t>
  </si>
  <si>
    <t>MICHAEL FAHEY</t>
  </si>
  <si>
    <t>65 CHARLES AVENUE</t>
  </si>
  <si>
    <t>CHESTER COLLINS</t>
  </si>
  <si>
    <t>30 BARNES ROAD</t>
  </si>
  <si>
    <t>272 PINE STREET</t>
  </si>
  <si>
    <t>FREDERICK BATES</t>
  </si>
  <si>
    <t>82 GOLDEN ROAD</t>
  </si>
  <si>
    <t>LINA DABRILA</t>
  </si>
  <si>
    <t>22 STRATFORD AVENUE</t>
  </si>
  <si>
    <t>GLORIA VEALE</t>
  </si>
  <si>
    <t>BRUCE DOLINSKY</t>
  </si>
  <si>
    <t>DAVID LEITE</t>
  </si>
  <si>
    <t>GARY SAFFER</t>
  </si>
  <si>
    <t>PAUL COLLINS</t>
  </si>
  <si>
    <t>LAWRENCE SAUER</t>
  </si>
  <si>
    <t>DELORES STATON</t>
  </si>
  <si>
    <t>JAMES LINDELOF</t>
  </si>
  <si>
    <t>LE CHU</t>
  </si>
  <si>
    <t>HOLLY BOYKIN</t>
  </si>
  <si>
    <t>KATELYN BERTELETTI</t>
  </si>
  <si>
    <t>SAMPSON MARTHA</t>
  </si>
  <si>
    <t>150 BRAMBLEBUSH ROAD</t>
  </si>
  <si>
    <t>135 TAMARACK DRIVE</t>
  </si>
  <si>
    <t>208 CURTIS AVENUE</t>
  </si>
  <si>
    <t>201 CURTIS AVENUE</t>
  </si>
  <si>
    <t>40 FLYNN ROAD</t>
  </si>
  <si>
    <t>81 D STREET</t>
  </si>
  <si>
    <t>131 CORBETT ROAD</t>
  </si>
  <si>
    <t>RICHARD JASMIN</t>
  </si>
  <si>
    <t>169 MORTON STREET</t>
  </si>
  <si>
    <t>20 BISBEE ROAD</t>
  </si>
  <si>
    <t>DONNA POZNER</t>
  </si>
  <si>
    <t>63 MAYFLOWER LANE</t>
  </si>
  <si>
    <t>77 TAMARACK DRIVE</t>
  </si>
  <si>
    <t>275 TURNPIKE STREET</t>
  </si>
  <si>
    <t>6 ROACH ROAD</t>
  </si>
  <si>
    <t>MARTHA SAMPSON</t>
  </si>
  <si>
    <t>72 CURTIS AVENUE</t>
  </si>
  <si>
    <t>DAVID E C. YOUNG</t>
  </si>
  <si>
    <t>809 SUMNER STREET</t>
  </si>
  <si>
    <t>STEPHEN DORGAN</t>
  </si>
  <si>
    <t>32 THOMPSON COURT</t>
  </si>
  <si>
    <t>MARGUERITE MITCHELL</t>
  </si>
  <si>
    <t>162 FIFTH STREET</t>
  </si>
  <si>
    <t>TODD MITCHELL</t>
  </si>
  <si>
    <t>DANIEL MCLAUGHLIN</t>
  </si>
  <si>
    <t>369 SUMNER STREET</t>
  </si>
  <si>
    <t>JOHN MORTON</t>
  </si>
  <si>
    <t>MARK LEPPO</t>
  </si>
  <si>
    <t>32 PENNIMAN CIRCLE</t>
  </si>
  <si>
    <t>RICHARD BLEA</t>
  </si>
  <si>
    <t>60 NINTH STREET</t>
  </si>
  <si>
    <t>RICHARD POWER</t>
  </si>
  <si>
    <t>82 CABRAL CIRCLE</t>
  </si>
  <si>
    <t>ROBERT BLUMNETHAL</t>
  </si>
  <si>
    <t>960 SUMNER ST</t>
  </si>
  <si>
    <t>PREC. 3 (2 YEAR)</t>
  </si>
  <si>
    <t>JOHN SWEENEY</t>
  </si>
  <si>
    <t>176 BRICKEL ROAD</t>
  </si>
  <si>
    <t>BOYD WALLS</t>
  </si>
  <si>
    <t>111 BIRCH STREET</t>
  </si>
  <si>
    <t>JOSEPH MACKENZIE</t>
  </si>
  <si>
    <t>33 LAURA LANE</t>
  </si>
  <si>
    <t>HARVEY SPACK</t>
  </si>
  <si>
    <t>57 MACARTHUR STREET</t>
  </si>
  <si>
    <t>RICHARD D. LEVINE</t>
  </si>
  <si>
    <t>ROBERT GERMAIN</t>
  </si>
  <si>
    <t>75 PATRICK'S RUN</t>
  </si>
  <si>
    <t>MICHAEL BEDER</t>
  </si>
  <si>
    <t>ROBERT E. BARBELL</t>
  </si>
  <si>
    <t>92 COLUMBUS AVE</t>
  </si>
  <si>
    <t>284 PALISADES CIRCLE</t>
  </si>
  <si>
    <t>KARON S. CATRONE</t>
  </si>
  <si>
    <t>63 GILBERT ROAD</t>
  </si>
  <si>
    <t>RICHARD TERRI</t>
  </si>
  <si>
    <t>582 CANTON STREET</t>
  </si>
  <si>
    <t>MICHAEL KLIPP</t>
  </si>
  <si>
    <t>53 PRATTS COURT</t>
  </si>
  <si>
    <t>108 WEST STREET</t>
  </si>
  <si>
    <t>CARLENE A. WALSH</t>
  </si>
  <si>
    <t>PAUL BISHOP</t>
  </si>
  <si>
    <t>42 CRESCENT AVENUE</t>
  </si>
  <si>
    <t>BETTY BISHOP</t>
  </si>
  <si>
    <t>177 ELM STREET</t>
  </si>
  <si>
    <t>KAREN KLIPP</t>
  </si>
  <si>
    <t>35 KINSLEY STREET</t>
  </si>
  <si>
    <t>PATRICIA YANIKOSKI</t>
  </si>
  <si>
    <t>39 MARYS WAY</t>
  </si>
  <si>
    <t>NORINE LEAVER</t>
  </si>
  <si>
    <t>231 SCHOOL STREET</t>
  </si>
  <si>
    <t>ARI STROCK</t>
  </si>
  <si>
    <t>48 SHARON STREET</t>
  </si>
  <si>
    <t>JOSEPH F. BAETA</t>
  </si>
  <si>
    <t>239 CHEMUNG STREET</t>
  </si>
  <si>
    <t>VIDA GALLAGHER</t>
  </si>
  <si>
    <t>16 ABBEY LANE</t>
  </si>
  <si>
    <t>61 ORIOLE ROAD</t>
  </si>
  <si>
    <t>GERARD TATTLEBAUM</t>
  </si>
  <si>
    <t>2224 CENTRAL STREET</t>
  </si>
  <si>
    <t>JAMES WHITING</t>
  </si>
  <si>
    <t>BILLY MOTE</t>
  </si>
  <si>
    <t>69 COLUMBIA STREET</t>
  </si>
  <si>
    <t>ARNOLD SMITH</t>
  </si>
  <si>
    <t>21 HORAN WAY</t>
  </si>
  <si>
    <t>JAMES O'CONNOR</t>
  </si>
  <si>
    <t>46 HORAN WAY</t>
  </si>
  <si>
    <t>208 CROSS STREET</t>
  </si>
  <si>
    <t>60 AMHERST ROAD</t>
  </si>
  <si>
    <t>ERDEM URAL</t>
  </si>
  <si>
    <t>DEBORAH VARNEY</t>
  </si>
  <si>
    <t>1279 CENTRAL STREET</t>
  </si>
  <si>
    <t>JOSEPH FLYNN</t>
  </si>
  <si>
    <t>6 DOTY DRIVE</t>
  </si>
  <si>
    <t>GEORGE O'NEIL</t>
  </si>
  <si>
    <t>41 AMHERST ROAD</t>
  </si>
  <si>
    <t>GEORGE MAGAZINE</t>
  </si>
  <si>
    <t>621 BUCKLEY ROAD</t>
  </si>
  <si>
    <t>WESLEY MORGAN JR</t>
  </si>
  <si>
    <t>1355 CENTRAL STREET</t>
  </si>
  <si>
    <t>118 GREENBROOK DRIVE</t>
  </si>
  <si>
    <t>PEARL ROGERS</t>
  </si>
  <si>
    <t>274 CUSHING STREET</t>
  </si>
  <si>
    <t>CHESTER ROGERS</t>
  </si>
  <si>
    <t>75 SIMPSON STREET</t>
  </si>
  <si>
    <t>ROBERT PLUMER</t>
  </si>
  <si>
    <t>323 CUSHING STREET</t>
  </si>
  <si>
    <t>28 FAXON STREET</t>
  </si>
  <si>
    <t>VANESSA LEITE</t>
  </si>
  <si>
    <t>JOSEPH LANDOLFI</t>
  </si>
  <si>
    <t>151 LINCOLN STREET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</si>
</sst>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%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Continuous"/>
    </xf>
    <xf numFmtId="0" fontId="6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0" fontId="6" fillId="0" borderId="0" xfId="0" applyFont="1" applyAlignment="1" quotePrefix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10" fontId="1" fillId="0" borderId="0" xfId="0" applyNumberFormat="1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8"/>
  <sheetViews>
    <sheetView workbookViewId="0" topLeftCell="A32">
      <selection activeCell="C288" sqref="C288"/>
    </sheetView>
  </sheetViews>
  <sheetFormatPr defaultColWidth="9.140625" defaultRowHeight="12.75" outlineLevelRow="1" outlineLevelCol="1"/>
  <cols>
    <col min="1" max="1" width="2.00390625" style="25" bestFit="1" customWidth="1"/>
    <col min="2" max="2" width="2.00390625" style="25" customWidth="1"/>
    <col min="3" max="3" width="25.140625" style="0" customWidth="1"/>
    <col min="4" max="4" width="28.57421875" style="0" customWidth="1"/>
    <col min="5" max="5" width="8.8515625" style="0" bestFit="1" customWidth="1" outlineLevel="1"/>
    <col min="6" max="6" width="8.00390625" style="13" bestFit="1" customWidth="1" outlineLevel="1"/>
    <col min="7" max="12" width="8.00390625" style="0" bestFit="1" customWidth="1" outlineLevel="1"/>
    <col min="13" max="13" width="8.00390625" style="0" bestFit="1" customWidth="1"/>
    <col min="14" max="14" width="9.140625" style="9" customWidth="1"/>
  </cols>
  <sheetData>
    <row r="1" spans="3:13" ht="15.75">
      <c r="C1" s="3"/>
      <c r="D1" s="5" t="s">
        <v>92</v>
      </c>
      <c r="E1" s="3"/>
      <c r="F1" s="12"/>
      <c r="G1" s="3"/>
      <c r="H1" s="3"/>
      <c r="I1" s="3"/>
      <c r="J1" s="3"/>
      <c r="K1" s="3"/>
      <c r="L1" s="3"/>
      <c r="M1" s="3"/>
    </row>
    <row r="2" ht="12.75" customHeight="1"/>
    <row r="3" spans="1:14" s="7" customFormat="1" ht="12.75">
      <c r="A3" s="25"/>
      <c r="B3" s="25"/>
      <c r="C3" s="8" t="s">
        <v>0</v>
      </c>
      <c r="D3" s="8" t="s">
        <v>1</v>
      </c>
      <c r="E3" s="8" t="s">
        <v>2</v>
      </c>
      <c r="F3" s="14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17"/>
    </row>
    <row r="4" spans="3:13" ht="12.75">
      <c r="C4" s="1"/>
      <c r="D4" s="1"/>
      <c r="E4" s="1"/>
      <c r="F4" s="15"/>
      <c r="G4" s="1"/>
      <c r="H4" s="1"/>
      <c r="I4" s="1"/>
      <c r="J4" s="1"/>
      <c r="K4" s="1"/>
      <c r="L4" s="1"/>
      <c r="M4" s="1"/>
    </row>
    <row r="5" spans="3:13" ht="12.75">
      <c r="C5" s="4" t="s">
        <v>11</v>
      </c>
      <c r="D5" s="1"/>
      <c r="E5" s="26">
        <v>107</v>
      </c>
      <c r="F5" s="16">
        <v>169</v>
      </c>
      <c r="G5" s="26">
        <v>173</v>
      </c>
      <c r="H5" s="26">
        <v>258</v>
      </c>
      <c r="I5" s="26">
        <v>130</v>
      </c>
      <c r="J5" s="28">
        <v>162</v>
      </c>
      <c r="K5" s="26">
        <v>126</v>
      </c>
      <c r="L5" s="26">
        <v>88</v>
      </c>
      <c r="M5" s="11">
        <f>SUM(E5:L5)</f>
        <v>1213</v>
      </c>
    </row>
    <row r="6" spans="1:13" ht="12.75">
      <c r="A6" s="25" t="s">
        <v>12</v>
      </c>
      <c r="C6" s="4" t="s">
        <v>83</v>
      </c>
      <c r="D6" s="10" t="s">
        <v>84</v>
      </c>
      <c r="E6">
        <v>305</v>
      </c>
      <c r="F6">
        <v>314</v>
      </c>
      <c r="G6" s="26">
        <v>288</v>
      </c>
      <c r="H6">
        <v>316</v>
      </c>
      <c r="I6">
        <v>246</v>
      </c>
      <c r="J6">
        <v>219</v>
      </c>
      <c r="K6" s="26">
        <v>204</v>
      </c>
      <c r="L6">
        <v>151</v>
      </c>
      <c r="M6" s="11">
        <f>SUM(E6:L6)</f>
        <v>2043</v>
      </c>
    </row>
    <row r="7" spans="3:13" ht="12.75">
      <c r="C7" s="4" t="s">
        <v>85</v>
      </c>
      <c r="D7" s="10" t="s">
        <v>43</v>
      </c>
      <c r="E7">
        <v>252</v>
      </c>
      <c r="F7">
        <v>252</v>
      </c>
      <c r="G7" s="26">
        <v>256</v>
      </c>
      <c r="H7">
        <v>462</v>
      </c>
      <c r="I7">
        <v>249</v>
      </c>
      <c r="J7">
        <v>174</v>
      </c>
      <c r="K7" s="26">
        <v>194</v>
      </c>
      <c r="L7">
        <v>132</v>
      </c>
      <c r="M7" s="11">
        <f>SUM(E7:L7)</f>
        <v>1971</v>
      </c>
    </row>
    <row r="8" spans="2:13" ht="12.75">
      <c r="B8" s="25" t="s">
        <v>76</v>
      </c>
      <c r="C8" s="4" t="s">
        <v>86</v>
      </c>
      <c r="D8" s="10" t="s">
        <v>87</v>
      </c>
      <c r="E8">
        <v>132</v>
      </c>
      <c r="F8">
        <v>142</v>
      </c>
      <c r="G8" s="26">
        <v>140</v>
      </c>
      <c r="H8">
        <v>197</v>
      </c>
      <c r="I8">
        <v>149</v>
      </c>
      <c r="J8">
        <v>240</v>
      </c>
      <c r="K8" s="26">
        <v>136</v>
      </c>
      <c r="L8">
        <v>64</v>
      </c>
      <c r="M8" s="11">
        <f>SUM(E8:L8)</f>
        <v>1200</v>
      </c>
    </row>
    <row r="9" spans="3:13" ht="12.75">
      <c r="C9" s="4" t="s">
        <v>58</v>
      </c>
      <c r="D9" s="10" t="s">
        <v>59</v>
      </c>
      <c r="E9">
        <v>230</v>
      </c>
      <c r="F9">
        <v>221</v>
      </c>
      <c r="G9" s="26">
        <v>269</v>
      </c>
      <c r="H9">
        <v>337</v>
      </c>
      <c r="I9">
        <v>220</v>
      </c>
      <c r="J9">
        <v>213</v>
      </c>
      <c r="K9" s="26">
        <v>193</v>
      </c>
      <c r="L9">
        <v>154</v>
      </c>
      <c r="M9" s="11">
        <f>SUM(E9:L9)</f>
        <v>1837</v>
      </c>
    </row>
    <row r="10" spans="3:13" ht="12.75">
      <c r="C10" s="4"/>
      <c r="D10" s="10"/>
      <c r="F10"/>
      <c r="G10" s="26"/>
      <c r="M10" s="11"/>
    </row>
    <row r="11" spans="3:13" ht="12.75">
      <c r="C11" s="4" t="s">
        <v>78</v>
      </c>
      <c r="D11" s="10"/>
      <c r="E11">
        <v>0</v>
      </c>
      <c r="F11">
        <v>0</v>
      </c>
      <c r="G11" s="26">
        <v>0</v>
      </c>
      <c r="H11">
        <v>2</v>
      </c>
      <c r="I11">
        <v>2</v>
      </c>
      <c r="J11">
        <v>2</v>
      </c>
      <c r="K11">
        <v>3</v>
      </c>
      <c r="L11">
        <v>1</v>
      </c>
      <c r="M11" s="11">
        <f>SUM(E11:L11)</f>
        <v>10</v>
      </c>
    </row>
    <row r="12" spans="3:13" ht="12.75">
      <c r="C12" s="4"/>
      <c r="D12" s="10"/>
      <c r="F12"/>
      <c r="M12" s="11"/>
    </row>
    <row r="13" spans="1:14" s="7" customFormat="1" ht="12.75">
      <c r="A13" s="25"/>
      <c r="B13" s="25"/>
      <c r="C13" s="7" t="s">
        <v>10</v>
      </c>
      <c r="E13" s="11">
        <f aca="true" t="shared" si="0" ref="E13:L13">SUM(E5:E12)</f>
        <v>1026</v>
      </c>
      <c r="F13" s="11">
        <f t="shared" si="0"/>
        <v>1098</v>
      </c>
      <c r="G13" s="11">
        <f t="shared" si="0"/>
        <v>1126</v>
      </c>
      <c r="H13" s="11">
        <f t="shared" si="0"/>
        <v>1572</v>
      </c>
      <c r="I13" s="11">
        <f t="shared" si="0"/>
        <v>996</v>
      </c>
      <c r="J13" s="11">
        <f t="shared" si="0"/>
        <v>1010</v>
      </c>
      <c r="K13" s="11">
        <f t="shared" si="0"/>
        <v>856</v>
      </c>
      <c r="L13" s="11">
        <f t="shared" si="0"/>
        <v>590</v>
      </c>
      <c r="M13" s="7">
        <f>SUM(E13:L13)</f>
        <v>8274</v>
      </c>
      <c r="N13" s="17"/>
    </row>
    <row r="14" spans="1:14" s="7" customFormat="1" ht="12.75">
      <c r="A14" s="25"/>
      <c r="B14" s="25"/>
      <c r="E14" s="11"/>
      <c r="F14" s="11"/>
      <c r="G14" s="11"/>
      <c r="H14" s="11"/>
      <c r="I14" s="11"/>
      <c r="J14" s="11"/>
      <c r="K14" s="11"/>
      <c r="L14" s="11"/>
      <c r="N14" s="17"/>
    </row>
    <row r="15" spans="3:13" ht="12.75">
      <c r="C15" s="11" t="s">
        <v>157</v>
      </c>
      <c r="E15" s="27">
        <f>E13/2243/2</f>
        <v>0.22871154703522067</v>
      </c>
      <c r="F15" s="27">
        <f>F13/2135/2</f>
        <v>0.2571428571428571</v>
      </c>
      <c r="G15" s="27">
        <f>G13/2053/2</f>
        <v>0.2742328300048709</v>
      </c>
      <c r="H15" s="27">
        <f>H13/2539/2</f>
        <v>0.3095706971248523</v>
      </c>
      <c r="I15" s="27">
        <f>I13/1901/2</f>
        <v>0.26196738558653343</v>
      </c>
      <c r="J15" s="27">
        <f>J13/2377/2</f>
        <v>0.2124526714345814</v>
      </c>
      <c r="K15" s="27">
        <f>K13/2061/2</f>
        <v>0.2076661814653081</v>
      </c>
      <c r="L15" s="27">
        <f>L13/1501/2</f>
        <v>0.1965356429047302</v>
      </c>
      <c r="M15" s="27">
        <f>M13/16810/2</f>
        <v>0.24610350981558596</v>
      </c>
    </row>
    <row r="16" spans="3:13" ht="12.75">
      <c r="C16" s="11"/>
      <c r="E16" s="27"/>
      <c r="F16" s="27"/>
      <c r="G16" s="27"/>
      <c r="H16" s="27"/>
      <c r="I16" s="27"/>
      <c r="J16" s="27"/>
      <c r="K16" s="27"/>
      <c r="L16" s="27"/>
      <c r="M16" s="27"/>
    </row>
    <row r="17" spans="4:13" ht="15.75">
      <c r="D17" s="5" t="s">
        <v>67</v>
      </c>
      <c r="E17" s="2"/>
      <c r="F17" s="12"/>
      <c r="G17" s="2"/>
      <c r="H17" s="2"/>
      <c r="I17" s="2"/>
      <c r="J17" s="2"/>
      <c r="K17" s="2"/>
      <c r="L17" s="2"/>
      <c r="M17" s="2"/>
    </row>
    <row r="19" spans="1:14" s="7" customFormat="1" ht="12.75">
      <c r="A19" s="25"/>
      <c r="B19" s="25"/>
      <c r="C19" s="8" t="s">
        <v>0</v>
      </c>
      <c r="D19" s="8" t="s">
        <v>1</v>
      </c>
      <c r="E19" s="8" t="s">
        <v>2</v>
      </c>
      <c r="F19" s="14" t="s">
        <v>3</v>
      </c>
      <c r="G19" s="8" t="s">
        <v>4</v>
      </c>
      <c r="H19" s="8" t="s">
        <v>5</v>
      </c>
      <c r="I19" s="8" t="s">
        <v>6</v>
      </c>
      <c r="J19" s="8" t="s">
        <v>7</v>
      </c>
      <c r="K19" s="8" t="s">
        <v>8</v>
      </c>
      <c r="L19" s="8" t="s">
        <v>9</v>
      </c>
      <c r="M19" s="8" t="s">
        <v>10</v>
      </c>
      <c r="N19" s="17"/>
    </row>
    <row r="20" spans="3:13" ht="12.75">
      <c r="C20" s="1"/>
      <c r="D20" s="1"/>
      <c r="E20" s="1"/>
      <c r="F20" s="15"/>
      <c r="G20" s="1"/>
      <c r="H20" s="1"/>
      <c r="I20" s="1"/>
      <c r="J20" s="26"/>
      <c r="K20" s="1"/>
      <c r="L20" s="1"/>
      <c r="M20" s="1"/>
    </row>
    <row r="21" spans="3:13" ht="12.75">
      <c r="C21" s="4" t="s">
        <v>11</v>
      </c>
      <c r="D21" s="1"/>
      <c r="E21" s="26">
        <v>307</v>
      </c>
      <c r="F21" s="16">
        <v>381</v>
      </c>
      <c r="G21" s="26">
        <v>397</v>
      </c>
      <c r="H21" s="26">
        <v>594</v>
      </c>
      <c r="I21" s="26">
        <v>318</v>
      </c>
      <c r="J21" s="26">
        <v>324</v>
      </c>
      <c r="K21" s="26">
        <v>279</v>
      </c>
      <c r="L21" s="26">
        <v>224</v>
      </c>
      <c r="M21" s="11">
        <f>SUM(E21:L21)</f>
        <v>2824</v>
      </c>
    </row>
    <row r="22" spans="1:13" ht="12.75">
      <c r="A22" s="25" t="s">
        <v>12</v>
      </c>
      <c r="C22" s="4" t="s">
        <v>88</v>
      </c>
      <c r="D22" s="4" t="s">
        <v>64</v>
      </c>
      <c r="E22" s="26">
        <v>222</v>
      </c>
      <c r="F22" s="16">
        <v>199</v>
      </c>
      <c r="G22" s="26">
        <v>212</v>
      </c>
      <c r="H22" s="26">
        <v>311</v>
      </c>
      <c r="I22" s="26">
        <v>217</v>
      </c>
      <c r="J22" s="26">
        <v>251</v>
      </c>
      <c r="K22" s="26">
        <v>169</v>
      </c>
      <c r="L22" s="26">
        <v>90</v>
      </c>
      <c r="M22" s="11">
        <f>SUM(E22:L22)</f>
        <v>1671</v>
      </c>
    </row>
    <row r="23" spans="1:13" ht="12.75">
      <c r="A23" s="25" t="s">
        <v>12</v>
      </c>
      <c r="B23" s="25" t="s">
        <v>12</v>
      </c>
      <c r="C23" s="4" t="s">
        <v>89</v>
      </c>
      <c r="D23" s="4" t="s">
        <v>90</v>
      </c>
      <c r="E23" s="26">
        <v>243</v>
      </c>
      <c r="F23" s="16">
        <v>279</v>
      </c>
      <c r="G23" s="26">
        <v>224</v>
      </c>
      <c r="H23" s="26">
        <v>362</v>
      </c>
      <c r="I23" s="26">
        <v>219</v>
      </c>
      <c r="J23" s="26">
        <v>213</v>
      </c>
      <c r="K23" s="26">
        <v>196</v>
      </c>
      <c r="L23" s="26">
        <v>142</v>
      </c>
      <c r="M23" s="11">
        <f>SUM(E23:L23)</f>
        <v>1878</v>
      </c>
    </row>
    <row r="24" spans="2:13" ht="12.75">
      <c r="B24" s="25" t="s">
        <v>12</v>
      </c>
      <c r="C24" s="4" t="s">
        <v>91</v>
      </c>
      <c r="D24" s="4" t="s">
        <v>68</v>
      </c>
      <c r="E24" s="26">
        <v>251</v>
      </c>
      <c r="F24" s="16">
        <v>238</v>
      </c>
      <c r="G24" s="26">
        <v>291</v>
      </c>
      <c r="H24" s="26">
        <v>297</v>
      </c>
      <c r="I24" s="26">
        <v>214</v>
      </c>
      <c r="J24" s="26">
        <v>219</v>
      </c>
      <c r="K24" s="26">
        <v>211</v>
      </c>
      <c r="L24" s="26">
        <v>132</v>
      </c>
      <c r="M24" s="11">
        <f>SUM(E24:L24)</f>
        <v>1853</v>
      </c>
    </row>
    <row r="25" spans="3:13" ht="12.75">
      <c r="C25" s="4"/>
      <c r="D25" s="4"/>
      <c r="E25" s="26"/>
      <c r="F25" s="16"/>
      <c r="G25" s="26"/>
      <c r="H25" s="26"/>
      <c r="I25" s="26"/>
      <c r="J25" s="26"/>
      <c r="K25" s="26"/>
      <c r="L25" s="26"/>
      <c r="M25" s="11"/>
    </row>
    <row r="26" spans="3:13" ht="12.75">
      <c r="C26" s="4" t="s">
        <v>78</v>
      </c>
      <c r="D26" s="4"/>
      <c r="E26" s="26">
        <v>3</v>
      </c>
      <c r="F26" s="16">
        <v>1</v>
      </c>
      <c r="G26" s="26">
        <v>2</v>
      </c>
      <c r="H26" s="26">
        <v>8</v>
      </c>
      <c r="I26" s="26">
        <v>1</v>
      </c>
      <c r="J26" s="26">
        <v>3</v>
      </c>
      <c r="K26" s="26">
        <v>1</v>
      </c>
      <c r="L26" s="26">
        <v>2</v>
      </c>
      <c r="M26" s="11">
        <f>SUM(E26:L26)</f>
        <v>21</v>
      </c>
    </row>
    <row r="27" spans="3:13" ht="12.75">
      <c r="C27" s="4"/>
      <c r="D27" s="4"/>
      <c r="E27" s="26"/>
      <c r="F27" s="15"/>
      <c r="G27" s="1"/>
      <c r="H27" s="1"/>
      <c r="I27" s="1"/>
      <c r="J27" s="1"/>
      <c r="K27" s="1"/>
      <c r="L27" s="1"/>
      <c r="M27" s="11"/>
    </row>
    <row r="28" spans="1:14" s="7" customFormat="1" ht="12.75">
      <c r="A28" s="25"/>
      <c r="B28" s="25"/>
      <c r="C28" s="7" t="s">
        <v>10</v>
      </c>
      <c r="E28" s="7">
        <f aca="true" t="shared" si="1" ref="E28:L28">SUM(E21:E27)</f>
        <v>1026</v>
      </c>
      <c r="F28" s="7">
        <f t="shared" si="1"/>
        <v>1098</v>
      </c>
      <c r="G28" s="7">
        <f t="shared" si="1"/>
        <v>1126</v>
      </c>
      <c r="H28" s="7">
        <f t="shared" si="1"/>
        <v>1572</v>
      </c>
      <c r="I28" s="7">
        <f t="shared" si="1"/>
        <v>969</v>
      </c>
      <c r="J28" s="7">
        <f t="shared" si="1"/>
        <v>1010</v>
      </c>
      <c r="K28" s="7">
        <f t="shared" si="1"/>
        <v>856</v>
      </c>
      <c r="L28" s="7">
        <f t="shared" si="1"/>
        <v>590</v>
      </c>
      <c r="M28" s="7">
        <f>SUM(E28:L28)</f>
        <v>8247</v>
      </c>
      <c r="N28" s="17"/>
    </row>
    <row r="29" spans="1:14" s="7" customFormat="1" ht="12.75">
      <c r="A29" s="25"/>
      <c r="B29" s="25"/>
      <c r="N29" s="17"/>
    </row>
    <row r="30" spans="1:14" s="7" customFormat="1" ht="15.75">
      <c r="A30" s="25"/>
      <c r="B30" s="25"/>
      <c r="D30" s="5" t="s">
        <v>21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s="7" customFormat="1" ht="12.75">
      <c r="A31" s="25"/>
      <c r="B31" s="25"/>
      <c r="F31" s="11"/>
      <c r="N31" s="17"/>
    </row>
    <row r="32" spans="1:13" s="7" customFormat="1" ht="12.75">
      <c r="A32" s="25"/>
      <c r="B32" s="25"/>
      <c r="C32" s="8" t="s">
        <v>0</v>
      </c>
      <c r="D32" s="8" t="s">
        <v>1</v>
      </c>
      <c r="E32" s="8" t="s">
        <v>2</v>
      </c>
      <c r="F32" s="8" t="s">
        <v>3</v>
      </c>
      <c r="G32" s="8" t="s">
        <v>4</v>
      </c>
      <c r="H32" s="8" t="s">
        <v>5</v>
      </c>
      <c r="I32" s="8" t="s">
        <v>6</v>
      </c>
      <c r="J32" s="8" t="s">
        <v>7</v>
      </c>
      <c r="K32" s="8" t="s">
        <v>8</v>
      </c>
      <c r="L32" s="8" t="s">
        <v>9</v>
      </c>
      <c r="M32" s="8" t="s">
        <v>10</v>
      </c>
    </row>
    <row r="33" spans="1:14" s="7" customFormat="1" ht="12.75">
      <c r="A33" s="25"/>
      <c r="B33" s="25"/>
      <c r="F33" s="11"/>
      <c r="N33" s="17"/>
    </row>
    <row r="34" spans="1:14" s="7" customFormat="1" ht="12.75">
      <c r="A34" s="25"/>
      <c r="B34" s="25"/>
      <c r="C34" s="13" t="s">
        <v>11</v>
      </c>
      <c r="E34" s="13">
        <v>75</v>
      </c>
      <c r="F34" s="13">
        <v>123</v>
      </c>
      <c r="G34" s="13">
        <v>120</v>
      </c>
      <c r="H34" s="13">
        <v>203</v>
      </c>
      <c r="I34" s="13">
        <v>90</v>
      </c>
      <c r="J34" s="13">
        <v>104</v>
      </c>
      <c r="K34" s="13">
        <v>73</v>
      </c>
      <c r="L34" s="13">
        <v>60</v>
      </c>
      <c r="M34" s="11">
        <f>SUM(E34:L34)</f>
        <v>848</v>
      </c>
      <c r="N34" s="17"/>
    </row>
    <row r="35" spans="1:14" s="7" customFormat="1" ht="12.75">
      <c r="A35" s="25" t="s">
        <v>12</v>
      </c>
      <c r="B35" s="25" t="s">
        <v>76</v>
      </c>
      <c r="C35" s="13" t="s">
        <v>93</v>
      </c>
      <c r="D35" s="13" t="s">
        <v>94</v>
      </c>
      <c r="E35" s="13">
        <v>295</v>
      </c>
      <c r="F35" s="13">
        <v>299</v>
      </c>
      <c r="G35" s="13">
        <v>331</v>
      </c>
      <c r="H35" s="13">
        <v>370</v>
      </c>
      <c r="I35" s="13">
        <v>294</v>
      </c>
      <c r="J35" s="13">
        <v>272</v>
      </c>
      <c r="K35" s="13">
        <v>254</v>
      </c>
      <c r="L35" s="13">
        <v>173</v>
      </c>
      <c r="M35" s="7">
        <f>SUM(E35:L35)</f>
        <v>2288</v>
      </c>
      <c r="N35" s="17"/>
    </row>
    <row r="36" spans="1:14" s="7" customFormat="1" ht="12.75" outlineLevel="1">
      <c r="A36" s="25"/>
      <c r="B36" s="25"/>
      <c r="C36" s="13" t="s">
        <v>154</v>
      </c>
      <c r="D36" s="13" t="s">
        <v>72</v>
      </c>
      <c r="E36" s="13">
        <v>143</v>
      </c>
      <c r="F36" s="13">
        <v>127</v>
      </c>
      <c r="G36" s="13">
        <v>111</v>
      </c>
      <c r="H36" s="13">
        <v>212</v>
      </c>
      <c r="I36" s="13">
        <v>114</v>
      </c>
      <c r="J36" s="13">
        <v>129</v>
      </c>
      <c r="K36" s="13">
        <v>100</v>
      </c>
      <c r="L36" s="13">
        <v>62</v>
      </c>
      <c r="M36" s="11">
        <f>SUM(E36:L36)</f>
        <v>998</v>
      </c>
      <c r="N36" s="17"/>
    </row>
    <row r="37" spans="1:14" s="7" customFormat="1" ht="12.75" outlineLevel="1">
      <c r="A37" s="25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1"/>
      <c r="N37" s="17"/>
    </row>
    <row r="38" spans="1:14" s="7" customFormat="1" ht="12.75" outlineLevel="1">
      <c r="A38" s="25"/>
      <c r="B38" s="25"/>
      <c r="C38" s="13" t="s">
        <v>78</v>
      </c>
      <c r="D38" s="13"/>
      <c r="E38" s="13">
        <v>0</v>
      </c>
      <c r="F38" s="13">
        <v>0</v>
      </c>
      <c r="G38" s="13">
        <v>1</v>
      </c>
      <c r="H38" s="13">
        <v>1</v>
      </c>
      <c r="I38" s="13">
        <v>0</v>
      </c>
      <c r="J38" s="13">
        <v>0</v>
      </c>
      <c r="K38" s="13">
        <v>1</v>
      </c>
      <c r="L38" s="13">
        <v>0</v>
      </c>
      <c r="M38" s="11">
        <f>SUM(E38:L38)</f>
        <v>3</v>
      </c>
      <c r="N38" s="17"/>
    </row>
    <row r="39" spans="1:14" s="7" customFormat="1" ht="12.75" outlineLevel="1">
      <c r="A39" s="25"/>
      <c r="B39" s="25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1"/>
      <c r="N39" s="17"/>
    </row>
    <row r="40" spans="1:14" s="7" customFormat="1" ht="12.75">
      <c r="A40" s="25"/>
      <c r="B40" s="25"/>
      <c r="C40" s="7" t="s">
        <v>10</v>
      </c>
      <c r="E40" s="7">
        <f aca="true" t="shared" si="2" ref="E40:L40">SUM(E34:E38)</f>
        <v>513</v>
      </c>
      <c r="F40" s="7">
        <f t="shared" si="2"/>
        <v>549</v>
      </c>
      <c r="G40" s="7">
        <f t="shared" si="2"/>
        <v>563</v>
      </c>
      <c r="H40" s="7">
        <f t="shared" si="2"/>
        <v>786</v>
      </c>
      <c r="I40" s="7">
        <f t="shared" si="2"/>
        <v>498</v>
      </c>
      <c r="J40" s="7">
        <f t="shared" si="2"/>
        <v>505</v>
      </c>
      <c r="K40" s="7">
        <f t="shared" si="2"/>
        <v>428</v>
      </c>
      <c r="L40" s="7">
        <f t="shared" si="2"/>
        <v>295</v>
      </c>
      <c r="M40" s="7">
        <f>SUM(E40:L40)</f>
        <v>4137</v>
      </c>
      <c r="N40" s="17"/>
    </row>
    <row r="41" spans="1:14" s="7" customFormat="1" ht="12.75">
      <c r="A41" s="25"/>
      <c r="B41" s="25"/>
      <c r="N41" s="17"/>
    </row>
    <row r="42" spans="1:14" s="7" customFormat="1" ht="15.75">
      <c r="A42" s="25"/>
      <c r="B42" s="25"/>
      <c r="D42" s="5" t="s">
        <v>153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s="7" customFormat="1" ht="15.75">
      <c r="A43" s="25"/>
      <c r="B43" s="25"/>
      <c r="D43" s="23"/>
      <c r="N43" s="17"/>
    </row>
    <row r="44" spans="1:13" s="7" customFormat="1" ht="12.75">
      <c r="A44" s="25"/>
      <c r="B44" s="25"/>
      <c r="C44" s="8" t="s">
        <v>0</v>
      </c>
      <c r="D44" s="8" t="s">
        <v>1</v>
      </c>
      <c r="E44" s="8" t="s">
        <v>2</v>
      </c>
      <c r="F44" s="8" t="s">
        <v>3</v>
      </c>
      <c r="G44" s="8" t="s">
        <v>4</v>
      </c>
      <c r="H44" s="8" t="s">
        <v>5</v>
      </c>
      <c r="I44" s="8" t="s">
        <v>6</v>
      </c>
      <c r="J44" s="8" t="s">
        <v>7</v>
      </c>
      <c r="K44" s="8" t="s">
        <v>8</v>
      </c>
      <c r="L44" s="8" t="s">
        <v>9</v>
      </c>
      <c r="M44" s="8" t="s">
        <v>10</v>
      </c>
    </row>
    <row r="45" spans="1:14" s="7" customFormat="1" ht="12.75">
      <c r="A45" s="25"/>
      <c r="B45" s="25"/>
      <c r="N45" s="17"/>
    </row>
    <row r="46" spans="1:14" s="7" customFormat="1" ht="12.75">
      <c r="A46" s="25"/>
      <c r="B46" s="25"/>
      <c r="C46" s="13" t="s">
        <v>11</v>
      </c>
      <c r="E46" s="13">
        <v>157</v>
      </c>
      <c r="F46" s="13">
        <v>197</v>
      </c>
      <c r="G46" s="13">
        <v>170</v>
      </c>
      <c r="H46" s="13">
        <v>289</v>
      </c>
      <c r="I46" s="13">
        <v>156</v>
      </c>
      <c r="J46" s="13">
        <v>181</v>
      </c>
      <c r="K46" s="13">
        <v>135</v>
      </c>
      <c r="L46" s="13">
        <v>92</v>
      </c>
      <c r="M46" s="7">
        <f>SUM(E46:L46)</f>
        <v>1377</v>
      </c>
      <c r="N46" s="17"/>
    </row>
    <row r="47" spans="1:14" s="7" customFormat="1" ht="12" customHeight="1">
      <c r="A47" s="25"/>
      <c r="B47" s="25"/>
      <c r="C47" s="13" t="s">
        <v>95</v>
      </c>
      <c r="D47" s="13" t="s">
        <v>44</v>
      </c>
      <c r="E47" s="13">
        <v>356</v>
      </c>
      <c r="F47" s="13">
        <v>352</v>
      </c>
      <c r="G47" s="13">
        <v>389</v>
      </c>
      <c r="H47" s="13">
        <v>495</v>
      </c>
      <c r="I47" s="13">
        <v>341</v>
      </c>
      <c r="J47" s="13">
        <v>324</v>
      </c>
      <c r="K47" s="13">
        <v>292</v>
      </c>
      <c r="L47" s="13">
        <v>203</v>
      </c>
      <c r="M47" s="7">
        <f>SUM(E47:L47)</f>
        <v>2752</v>
      </c>
      <c r="N47" s="17"/>
    </row>
    <row r="48" spans="1:14" s="7" customFormat="1" ht="12.75">
      <c r="A48" s="25"/>
      <c r="B48" s="25"/>
      <c r="N48" s="17"/>
    </row>
    <row r="49" spans="1:14" s="7" customFormat="1" ht="12.75" outlineLevel="1">
      <c r="A49" s="25"/>
      <c r="B49" s="25"/>
      <c r="C49" s="13" t="s">
        <v>78</v>
      </c>
      <c r="D49" s="13"/>
      <c r="E49" s="13">
        <v>0</v>
      </c>
      <c r="F49" s="13">
        <v>0</v>
      </c>
      <c r="G49" s="13">
        <v>4</v>
      </c>
      <c r="H49" s="13">
        <v>2</v>
      </c>
      <c r="I49" s="13">
        <v>1</v>
      </c>
      <c r="J49" s="13">
        <v>0</v>
      </c>
      <c r="K49" s="13">
        <v>1</v>
      </c>
      <c r="L49" s="13">
        <v>0</v>
      </c>
      <c r="M49" s="11">
        <f>SUM(E49:L49)</f>
        <v>8</v>
      </c>
      <c r="N49" s="17"/>
    </row>
    <row r="50" spans="1:14" s="7" customFormat="1" ht="12.75">
      <c r="A50" s="25"/>
      <c r="B50" s="25"/>
      <c r="N50" s="17"/>
    </row>
    <row r="51" spans="1:14" s="7" customFormat="1" ht="12.75">
      <c r="A51" s="25"/>
      <c r="B51" s="25"/>
      <c r="C51" s="7" t="s">
        <v>10</v>
      </c>
      <c r="E51" s="7">
        <f aca="true" t="shared" si="3" ref="E51:L51">SUM(E45:E50)</f>
        <v>513</v>
      </c>
      <c r="F51" s="7">
        <f t="shared" si="3"/>
        <v>549</v>
      </c>
      <c r="G51" s="7">
        <f t="shared" si="3"/>
        <v>563</v>
      </c>
      <c r="H51" s="7">
        <f t="shared" si="3"/>
        <v>786</v>
      </c>
      <c r="I51" s="7">
        <f t="shared" si="3"/>
        <v>498</v>
      </c>
      <c r="J51" s="7">
        <f t="shared" si="3"/>
        <v>505</v>
      </c>
      <c r="K51" s="7">
        <f t="shared" si="3"/>
        <v>428</v>
      </c>
      <c r="L51" s="7">
        <f t="shared" si="3"/>
        <v>295</v>
      </c>
      <c r="M51" s="7">
        <f>SUM(E51:L51)</f>
        <v>4137</v>
      </c>
      <c r="N51" s="17"/>
    </row>
    <row r="52" spans="1:14" s="7" customFormat="1" ht="12.75">
      <c r="A52" s="25"/>
      <c r="B52" s="25"/>
      <c r="M52" s="11"/>
      <c r="N52" s="17"/>
    </row>
    <row r="53" spans="1:14" s="7" customFormat="1" ht="15.75">
      <c r="A53" s="25"/>
      <c r="B53" s="25"/>
      <c r="D53" s="5" t="s">
        <v>22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s="7" customFormat="1" ht="12.75">
      <c r="A54" s="25"/>
      <c r="B54" s="25"/>
      <c r="N54" s="17"/>
    </row>
    <row r="55" spans="1:14" s="7" customFormat="1" ht="12.75">
      <c r="A55" s="25"/>
      <c r="B55" s="25"/>
      <c r="C55" s="8" t="s">
        <v>0</v>
      </c>
      <c r="D55" s="8" t="s">
        <v>1</v>
      </c>
      <c r="E55" s="8" t="s">
        <v>2</v>
      </c>
      <c r="F55" s="14" t="s">
        <v>3</v>
      </c>
      <c r="G55" s="8" t="s">
        <v>4</v>
      </c>
      <c r="H55" s="8" t="s">
        <v>5</v>
      </c>
      <c r="I55" s="8" t="s">
        <v>6</v>
      </c>
      <c r="J55" s="8" t="s">
        <v>7</v>
      </c>
      <c r="K55" s="8" t="s">
        <v>8</v>
      </c>
      <c r="L55" s="8" t="s">
        <v>9</v>
      </c>
      <c r="M55" s="8" t="s">
        <v>10</v>
      </c>
      <c r="N55" s="17"/>
    </row>
    <row r="56" spans="1:14" s="7" customFormat="1" ht="12.75">
      <c r="A56" s="25"/>
      <c r="B56" s="25"/>
      <c r="N56" s="17"/>
    </row>
    <row r="57" spans="1:14" s="7" customFormat="1" ht="12.75">
      <c r="A57" s="25"/>
      <c r="B57" s="25"/>
      <c r="C57" s="13" t="s">
        <v>11</v>
      </c>
      <c r="E57" s="13">
        <v>175</v>
      </c>
      <c r="F57" s="13">
        <v>225</v>
      </c>
      <c r="G57" s="13">
        <v>201</v>
      </c>
      <c r="H57" s="13">
        <v>341</v>
      </c>
      <c r="I57" s="13">
        <v>189</v>
      </c>
      <c r="J57" s="13">
        <v>194</v>
      </c>
      <c r="K57" s="13">
        <v>159</v>
      </c>
      <c r="L57" s="13">
        <v>107</v>
      </c>
      <c r="M57" s="11">
        <f>SUM(E57:L57)</f>
        <v>1591</v>
      </c>
      <c r="N57" s="17"/>
    </row>
    <row r="58" spans="1:14" s="13" customFormat="1" ht="12.75">
      <c r="A58" s="25" t="s">
        <v>12</v>
      </c>
      <c r="B58" s="25" t="s">
        <v>76</v>
      </c>
      <c r="C58" s="13" t="s">
        <v>69</v>
      </c>
      <c r="D58" s="13" t="s">
        <v>70</v>
      </c>
      <c r="E58" s="13">
        <v>338</v>
      </c>
      <c r="F58" s="13">
        <v>324</v>
      </c>
      <c r="G58" s="13">
        <v>359</v>
      </c>
      <c r="H58" s="13">
        <v>442</v>
      </c>
      <c r="I58" s="13">
        <v>309</v>
      </c>
      <c r="J58" s="13">
        <v>310</v>
      </c>
      <c r="K58" s="13">
        <v>269</v>
      </c>
      <c r="L58" s="13">
        <v>188</v>
      </c>
      <c r="M58" s="11">
        <f>SUM(E58:L58)</f>
        <v>2539</v>
      </c>
      <c r="N58" s="9"/>
    </row>
    <row r="59" spans="1:14" s="13" customFormat="1" ht="12.75">
      <c r="A59" s="25"/>
      <c r="B59" s="25"/>
      <c r="M59" s="11"/>
      <c r="N59" s="9"/>
    </row>
    <row r="60" spans="1:14" s="7" customFormat="1" ht="12.75" outlineLevel="1">
      <c r="A60" s="25"/>
      <c r="B60" s="25"/>
      <c r="C60" s="13" t="s">
        <v>78</v>
      </c>
      <c r="D60" s="13"/>
      <c r="E60" s="13">
        <v>0</v>
      </c>
      <c r="F60" s="13">
        <v>0</v>
      </c>
      <c r="G60" s="13">
        <v>3</v>
      </c>
      <c r="H60" s="13">
        <v>3</v>
      </c>
      <c r="I60" s="13">
        <v>0</v>
      </c>
      <c r="J60" s="13">
        <v>1</v>
      </c>
      <c r="K60" s="13">
        <v>0</v>
      </c>
      <c r="L60" s="13">
        <v>0</v>
      </c>
      <c r="M60" s="11">
        <f>SUM(E60:L60)</f>
        <v>7</v>
      </c>
      <c r="N60" s="17"/>
    </row>
    <row r="61" spans="1:14" s="13" customFormat="1" ht="12.75">
      <c r="A61" s="25"/>
      <c r="B61" s="25"/>
      <c r="M61" s="11"/>
      <c r="N61" s="9"/>
    </row>
    <row r="62" spans="1:14" s="7" customFormat="1" ht="12.75">
      <c r="A62" s="25"/>
      <c r="B62" s="25"/>
      <c r="C62" s="7" t="s">
        <v>10</v>
      </c>
      <c r="E62" s="7">
        <f aca="true" t="shared" si="4" ref="E62:L62">SUM(E57:E61)</f>
        <v>513</v>
      </c>
      <c r="F62" s="7">
        <f t="shared" si="4"/>
        <v>549</v>
      </c>
      <c r="G62" s="7">
        <f t="shared" si="4"/>
        <v>563</v>
      </c>
      <c r="H62" s="7">
        <f t="shared" si="4"/>
        <v>786</v>
      </c>
      <c r="I62" s="7">
        <f t="shared" si="4"/>
        <v>498</v>
      </c>
      <c r="J62" s="7">
        <f t="shared" si="4"/>
        <v>505</v>
      </c>
      <c r="K62" s="7">
        <f t="shared" si="4"/>
        <v>428</v>
      </c>
      <c r="L62" s="7">
        <f t="shared" si="4"/>
        <v>295</v>
      </c>
      <c r="M62" s="11">
        <f>SUM(E62:L62)</f>
        <v>4137</v>
      </c>
      <c r="N62" s="17"/>
    </row>
    <row r="63" spans="1:14" s="7" customFormat="1" ht="14.25" customHeight="1">
      <c r="A63" s="25"/>
      <c r="B63" s="25"/>
      <c r="N63" s="17"/>
    </row>
    <row r="64" spans="1:14" s="7" customFormat="1" ht="12.75">
      <c r="A64" s="25"/>
      <c r="B64" s="25"/>
      <c r="N64" s="17"/>
    </row>
    <row r="65" spans="3:13" ht="15.75">
      <c r="C65" s="5" t="s">
        <v>13</v>
      </c>
      <c r="D65" s="3"/>
      <c r="E65" s="3"/>
      <c r="F65" s="12"/>
      <c r="G65" s="3"/>
      <c r="H65" s="3"/>
      <c r="I65" s="3"/>
      <c r="J65" s="3"/>
      <c r="K65" s="3"/>
      <c r="L65" s="3"/>
      <c r="M65" s="3"/>
    </row>
    <row r="66" spans="3:13" ht="15.75">
      <c r="C66" s="5"/>
      <c r="D66" s="3"/>
      <c r="E66" s="3"/>
      <c r="F66" s="12"/>
      <c r="G66" s="3"/>
      <c r="H66" s="3"/>
      <c r="I66" s="3"/>
      <c r="J66" s="3"/>
      <c r="K66" s="3"/>
      <c r="L66" s="3"/>
      <c r="M66" s="3"/>
    </row>
    <row r="67" spans="1:14" s="7" customFormat="1" ht="12.75">
      <c r="A67" s="25"/>
      <c r="B67" s="25"/>
      <c r="C67" s="8" t="s">
        <v>0</v>
      </c>
      <c r="D67" s="8" t="s">
        <v>1</v>
      </c>
      <c r="E67" s="8" t="s">
        <v>2</v>
      </c>
      <c r="F67" s="14" t="s">
        <v>3</v>
      </c>
      <c r="G67" s="8" t="s">
        <v>4</v>
      </c>
      <c r="H67" s="8" t="s">
        <v>5</v>
      </c>
      <c r="I67" s="8" t="s">
        <v>6</v>
      </c>
      <c r="J67" s="8" t="s">
        <v>7</v>
      </c>
      <c r="K67" s="8" t="s">
        <v>8</v>
      </c>
      <c r="L67" s="8" t="s">
        <v>9</v>
      </c>
      <c r="M67" s="8" t="s">
        <v>10</v>
      </c>
      <c r="N67" s="17"/>
    </row>
    <row r="68" spans="1:14" s="7" customFormat="1" ht="12.75">
      <c r="A68" s="25"/>
      <c r="B68" s="25"/>
      <c r="C68" s="8"/>
      <c r="D68" s="8"/>
      <c r="E68" s="8"/>
      <c r="F68" s="14"/>
      <c r="G68" s="8"/>
      <c r="H68" s="8"/>
      <c r="I68" s="8"/>
      <c r="J68" s="8"/>
      <c r="K68" s="8"/>
      <c r="L68" s="8"/>
      <c r="M68" s="8"/>
      <c r="N68" s="17"/>
    </row>
    <row r="69" spans="1:14" s="7" customFormat="1" ht="12.75">
      <c r="A69" s="25"/>
      <c r="B69" s="25"/>
      <c r="C69" s="10" t="s">
        <v>11</v>
      </c>
      <c r="D69" s="8"/>
      <c r="E69" s="16">
        <v>121</v>
      </c>
      <c r="F69" s="16">
        <v>176</v>
      </c>
      <c r="G69" s="16">
        <v>167</v>
      </c>
      <c r="H69" s="16">
        <v>305</v>
      </c>
      <c r="I69" s="16">
        <v>139</v>
      </c>
      <c r="J69" s="16">
        <v>159</v>
      </c>
      <c r="K69" s="16">
        <v>140</v>
      </c>
      <c r="L69" s="16">
        <v>80</v>
      </c>
      <c r="M69" s="11">
        <f>SUM(E69:L69)</f>
        <v>1287</v>
      </c>
      <c r="N69" s="17"/>
    </row>
    <row r="70" spans="1:14" s="7" customFormat="1" ht="12.75">
      <c r="A70" s="25" t="s">
        <v>12</v>
      </c>
      <c r="B70" s="25" t="s">
        <v>76</v>
      </c>
      <c r="C70" s="19" t="s">
        <v>77</v>
      </c>
      <c r="D70" s="19" t="s">
        <v>14</v>
      </c>
      <c r="E70" s="16">
        <v>392</v>
      </c>
      <c r="F70" s="16">
        <v>369</v>
      </c>
      <c r="G70" s="16">
        <v>392</v>
      </c>
      <c r="H70" s="16">
        <v>474</v>
      </c>
      <c r="I70" s="16">
        <v>355</v>
      </c>
      <c r="J70" s="16">
        <v>343</v>
      </c>
      <c r="K70" s="16">
        <v>286</v>
      </c>
      <c r="L70" s="16">
        <v>213</v>
      </c>
      <c r="M70" s="11">
        <f>SUM(E70:L70)</f>
        <v>2824</v>
      </c>
      <c r="N70" s="17"/>
    </row>
    <row r="71" spans="1:14" s="7" customFormat="1" ht="12.75">
      <c r="A71" s="25"/>
      <c r="B71" s="25"/>
      <c r="C71" s="19"/>
      <c r="D71" s="19"/>
      <c r="E71" s="16"/>
      <c r="F71" s="16"/>
      <c r="G71" s="16"/>
      <c r="H71" s="16"/>
      <c r="I71" s="16"/>
      <c r="J71" s="16"/>
      <c r="K71" s="16"/>
      <c r="L71" s="16"/>
      <c r="M71" s="11"/>
      <c r="N71" s="17"/>
    </row>
    <row r="72" spans="1:14" s="7" customFormat="1" ht="12.75" outlineLevel="1">
      <c r="A72" s="25"/>
      <c r="B72" s="25"/>
      <c r="C72" s="13" t="s">
        <v>78</v>
      </c>
      <c r="D72" s="13"/>
      <c r="E72" s="13">
        <v>0</v>
      </c>
      <c r="F72" s="13">
        <v>4</v>
      </c>
      <c r="G72" s="13">
        <v>4</v>
      </c>
      <c r="H72" s="13">
        <v>7</v>
      </c>
      <c r="I72" s="13">
        <v>4</v>
      </c>
      <c r="J72" s="13">
        <v>3</v>
      </c>
      <c r="K72" s="13">
        <v>2</v>
      </c>
      <c r="L72" s="13">
        <v>2</v>
      </c>
      <c r="M72" s="11">
        <f>SUM(E72:L72)</f>
        <v>26</v>
      </c>
      <c r="N72" s="17"/>
    </row>
    <row r="73" spans="1:14" s="7" customFormat="1" ht="12.75">
      <c r="A73" s="25"/>
      <c r="B73" s="25"/>
      <c r="C73" s="19"/>
      <c r="D73" s="19"/>
      <c r="E73" s="16"/>
      <c r="F73" s="16"/>
      <c r="G73" s="16"/>
      <c r="H73" s="16"/>
      <c r="I73" s="16"/>
      <c r="J73" s="16"/>
      <c r="K73" s="16"/>
      <c r="L73" s="16"/>
      <c r="M73" s="11"/>
      <c r="N73" s="17"/>
    </row>
    <row r="74" spans="1:14" s="7" customFormat="1" ht="12.75">
      <c r="A74" s="25"/>
      <c r="B74" s="25"/>
      <c r="C74" s="7" t="s">
        <v>10</v>
      </c>
      <c r="E74" s="7">
        <f aca="true" t="shared" si="5" ref="E74:L74">SUM(E69:E73)</f>
        <v>513</v>
      </c>
      <c r="F74" s="11">
        <f t="shared" si="5"/>
        <v>549</v>
      </c>
      <c r="G74" s="7">
        <f t="shared" si="5"/>
        <v>563</v>
      </c>
      <c r="H74" s="7">
        <f t="shared" si="5"/>
        <v>786</v>
      </c>
      <c r="I74" s="7">
        <f t="shared" si="5"/>
        <v>498</v>
      </c>
      <c r="J74" s="7">
        <f t="shared" si="5"/>
        <v>505</v>
      </c>
      <c r="K74" s="7">
        <f t="shared" si="5"/>
        <v>428</v>
      </c>
      <c r="L74" s="7">
        <f t="shared" si="5"/>
        <v>295</v>
      </c>
      <c r="M74" s="11">
        <f>SUM(E74:L74)</f>
        <v>4137</v>
      </c>
      <c r="N74" s="17"/>
    </row>
    <row r="75" spans="1:14" s="7" customFormat="1" ht="12.75">
      <c r="A75" s="25"/>
      <c r="B75" s="25"/>
      <c r="F75" s="11"/>
      <c r="M75" s="11"/>
      <c r="N75" s="17"/>
    </row>
    <row r="76" spans="1:14" s="7" customFormat="1" ht="12.75">
      <c r="A76" s="25"/>
      <c r="B76" s="25"/>
      <c r="F76" s="11"/>
      <c r="M76" s="11"/>
      <c r="N76" s="17"/>
    </row>
    <row r="77" spans="1:14" s="7" customFormat="1" ht="12.75">
      <c r="A77" s="25"/>
      <c r="B77" s="25"/>
      <c r="E77" s="8" t="s">
        <v>2</v>
      </c>
      <c r="F77" s="14" t="s">
        <v>3</v>
      </c>
      <c r="G77" s="8" t="s">
        <v>4</v>
      </c>
      <c r="H77" s="8" t="s">
        <v>5</v>
      </c>
      <c r="I77" s="8" t="s">
        <v>6</v>
      </c>
      <c r="J77" s="8" t="s">
        <v>7</v>
      </c>
      <c r="K77" s="8" t="s">
        <v>8</v>
      </c>
      <c r="L77" s="8" t="s">
        <v>9</v>
      </c>
      <c r="M77" s="8" t="s">
        <v>10</v>
      </c>
      <c r="N77" s="17"/>
    </row>
    <row r="78" spans="1:14" s="7" customFormat="1" ht="12.75">
      <c r="A78" s="25"/>
      <c r="B78" s="25"/>
      <c r="C78" s="7" t="s">
        <v>155</v>
      </c>
      <c r="E78" s="13">
        <v>302</v>
      </c>
      <c r="F78" s="13">
        <v>303</v>
      </c>
      <c r="G78" s="13">
        <v>316</v>
      </c>
      <c r="H78" s="13">
        <v>404</v>
      </c>
      <c r="I78" s="13">
        <v>260</v>
      </c>
      <c r="J78" s="13">
        <v>321</v>
      </c>
      <c r="K78" s="13">
        <v>234</v>
      </c>
      <c r="L78" s="13">
        <v>144</v>
      </c>
      <c r="M78" s="11">
        <f>SUM(E78:L78)</f>
        <v>2284</v>
      </c>
      <c r="N78" s="17"/>
    </row>
    <row r="79" spans="1:14" s="7" customFormat="1" ht="12.75">
      <c r="A79" s="25"/>
      <c r="B79" s="25"/>
      <c r="C79" s="7" t="s">
        <v>156</v>
      </c>
      <c r="E79" s="13">
        <v>154</v>
      </c>
      <c r="F79" s="13">
        <v>184</v>
      </c>
      <c r="G79" s="13">
        <v>183</v>
      </c>
      <c r="H79" s="13">
        <v>272</v>
      </c>
      <c r="I79" s="13">
        <v>168</v>
      </c>
      <c r="J79" s="13">
        <v>130</v>
      </c>
      <c r="K79" s="13">
        <v>142</v>
      </c>
      <c r="L79" s="13">
        <v>95</v>
      </c>
      <c r="M79" s="11">
        <f>SUM(E79:L79)</f>
        <v>1328</v>
      </c>
      <c r="N79" s="17"/>
    </row>
    <row r="80" spans="1:14" s="7" customFormat="1" ht="12.75">
      <c r="A80" s="25"/>
      <c r="B80" s="25"/>
      <c r="C80" s="7" t="s">
        <v>158</v>
      </c>
      <c r="E80" s="13">
        <v>57</v>
      </c>
      <c r="F80" s="13">
        <v>62</v>
      </c>
      <c r="G80" s="13">
        <v>64</v>
      </c>
      <c r="H80" s="13">
        <v>110</v>
      </c>
      <c r="I80" s="13">
        <v>70</v>
      </c>
      <c r="J80" s="13">
        <v>54</v>
      </c>
      <c r="K80" s="13">
        <v>52</v>
      </c>
      <c r="L80" s="13">
        <v>56</v>
      </c>
      <c r="M80" s="11">
        <f>SUM(E80:L80)</f>
        <v>525</v>
      </c>
      <c r="N80" s="17"/>
    </row>
    <row r="81" spans="1:14" s="7" customFormat="1" ht="12.75">
      <c r="A81" s="25"/>
      <c r="B81" s="25"/>
      <c r="E81" s="13"/>
      <c r="F81" s="13"/>
      <c r="H81" s="13"/>
      <c r="I81" s="13"/>
      <c r="J81" s="13"/>
      <c r="K81" s="13"/>
      <c r="L81" s="13"/>
      <c r="M81" s="11"/>
      <c r="N81" s="17"/>
    </row>
    <row r="82" spans="1:14" s="7" customFormat="1" ht="12.75">
      <c r="A82" s="25"/>
      <c r="B82" s="25"/>
      <c r="C82" s="7" t="s">
        <v>159</v>
      </c>
      <c r="E82" s="13">
        <v>232</v>
      </c>
      <c r="F82" s="13">
        <v>252</v>
      </c>
      <c r="G82" s="13">
        <v>263</v>
      </c>
      <c r="H82" s="13">
        <v>402</v>
      </c>
      <c r="I82" s="13">
        <v>224</v>
      </c>
      <c r="J82" s="13">
        <v>247</v>
      </c>
      <c r="K82" s="13">
        <v>178</v>
      </c>
      <c r="L82" s="13">
        <v>134</v>
      </c>
      <c r="M82" s="11">
        <f>SUM(E82:L82)</f>
        <v>1932</v>
      </c>
      <c r="N82" s="17"/>
    </row>
    <row r="83" spans="1:14" s="7" customFormat="1" ht="12.75">
      <c r="A83" s="25"/>
      <c r="B83" s="25"/>
      <c r="C83" s="7" t="s">
        <v>156</v>
      </c>
      <c r="E83" s="13">
        <v>242</v>
      </c>
      <c r="F83" s="13">
        <v>251</v>
      </c>
      <c r="G83" s="13">
        <v>251</v>
      </c>
      <c r="H83" s="13">
        <v>318</v>
      </c>
      <c r="I83" s="13">
        <v>228</v>
      </c>
      <c r="J83" s="13">
        <v>229</v>
      </c>
      <c r="K83" s="13">
        <v>218</v>
      </c>
      <c r="L83" s="13">
        <v>113</v>
      </c>
      <c r="M83" s="11">
        <f>SUM(E83:L83)</f>
        <v>1850</v>
      </c>
      <c r="N83" s="17"/>
    </row>
    <row r="84" spans="1:14" s="7" customFormat="1" ht="12.75">
      <c r="A84" s="25"/>
      <c r="B84" s="25"/>
      <c r="C84" s="7" t="s">
        <v>158</v>
      </c>
      <c r="E84" s="13">
        <v>39</v>
      </c>
      <c r="F84" s="13">
        <v>46</v>
      </c>
      <c r="G84" s="13">
        <v>49</v>
      </c>
      <c r="H84" s="13">
        <v>66</v>
      </c>
      <c r="I84" s="13">
        <v>46</v>
      </c>
      <c r="J84" s="13">
        <v>29</v>
      </c>
      <c r="K84" s="13">
        <v>32</v>
      </c>
      <c r="L84" s="13">
        <v>48</v>
      </c>
      <c r="M84" s="11">
        <f>SUM(E84:L84)</f>
        <v>355</v>
      </c>
      <c r="N84" s="17"/>
    </row>
    <row r="85" spans="1:14" s="7" customFormat="1" ht="12.75">
      <c r="A85" s="25"/>
      <c r="B85" s="25"/>
      <c r="F85" s="11"/>
      <c r="M85" s="11"/>
      <c r="N85" s="17"/>
    </row>
    <row r="86" spans="1:14" s="7" customFormat="1" ht="12.75">
      <c r="A86" s="25"/>
      <c r="B86" s="25"/>
      <c r="F86" s="11"/>
      <c r="M86" s="11"/>
      <c r="N86" s="17"/>
    </row>
    <row r="87" spans="1:14" s="7" customFormat="1" ht="12.75">
      <c r="A87" s="25"/>
      <c r="B87" s="25"/>
      <c r="F87" s="11"/>
      <c r="M87" s="11"/>
      <c r="N87" s="17"/>
    </row>
    <row r="88" spans="1:14" s="7" customFormat="1" ht="12.75">
      <c r="A88" s="25"/>
      <c r="B88" s="25"/>
      <c r="F88" s="11"/>
      <c r="M88" s="11"/>
      <c r="N88" s="17"/>
    </row>
    <row r="89" spans="1:14" s="7" customFormat="1" ht="12.75">
      <c r="A89" s="25"/>
      <c r="B89" s="25"/>
      <c r="F89" s="11"/>
      <c r="M89" s="11"/>
      <c r="N89" s="17"/>
    </row>
    <row r="90" spans="1:14" s="7" customFormat="1" ht="12.75">
      <c r="A90" s="25"/>
      <c r="B90" s="25"/>
      <c r="F90" s="11"/>
      <c r="M90" s="11"/>
      <c r="N90" s="17"/>
    </row>
    <row r="91" spans="1:14" s="7" customFormat="1" ht="12.75">
      <c r="A91" s="25"/>
      <c r="B91" s="25"/>
      <c r="F91" s="11"/>
      <c r="M91" s="11"/>
      <c r="N91" s="17"/>
    </row>
    <row r="92" spans="1:14" s="7" customFormat="1" ht="12.75">
      <c r="A92" s="25"/>
      <c r="B92" s="25"/>
      <c r="F92" s="11"/>
      <c r="M92" s="11"/>
      <c r="N92" s="17"/>
    </row>
    <row r="93" spans="1:14" s="7" customFormat="1" ht="12.75">
      <c r="A93" s="25"/>
      <c r="B93" s="25"/>
      <c r="F93" s="11"/>
      <c r="M93" s="11"/>
      <c r="N93" s="17"/>
    </row>
    <row r="94" spans="1:14" s="7" customFormat="1" ht="12.75">
      <c r="A94" s="25"/>
      <c r="B94" s="25"/>
      <c r="F94" s="11"/>
      <c r="M94" s="11"/>
      <c r="N94" s="17"/>
    </row>
    <row r="95" spans="1:14" s="7" customFormat="1" ht="12.75">
      <c r="A95" s="25"/>
      <c r="B95" s="25"/>
      <c r="F95" s="11"/>
      <c r="M95" s="11"/>
      <c r="N95" s="17"/>
    </row>
    <row r="96" spans="1:14" s="7" customFormat="1" ht="12.75">
      <c r="A96" s="25"/>
      <c r="B96" s="25"/>
      <c r="F96" s="11"/>
      <c r="M96" s="11"/>
      <c r="N96" s="17"/>
    </row>
    <row r="97" spans="1:14" s="7" customFormat="1" ht="12.75">
      <c r="A97" s="25"/>
      <c r="B97" s="25"/>
      <c r="F97" s="11"/>
      <c r="M97" s="11"/>
      <c r="N97" s="17"/>
    </row>
    <row r="98" spans="1:14" s="7" customFormat="1" ht="12.75">
      <c r="A98" s="25"/>
      <c r="B98" s="25"/>
      <c r="F98" s="11"/>
      <c r="M98" s="11"/>
      <c r="N98" s="17"/>
    </row>
    <row r="99" spans="1:14" s="7" customFormat="1" ht="12.75">
      <c r="A99" s="25"/>
      <c r="B99" s="25"/>
      <c r="F99" s="11"/>
      <c r="M99" s="11"/>
      <c r="N99" s="17"/>
    </row>
    <row r="100" spans="1:14" s="7" customFormat="1" ht="12.75">
      <c r="A100" s="25"/>
      <c r="B100" s="25"/>
      <c r="F100" s="11"/>
      <c r="M100" s="11"/>
      <c r="N100" s="17"/>
    </row>
    <row r="101" spans="1:14" s="7" customFormat="1" ht="12.75">
      <c r="A101" s="25"/>
      <c r="B101" s="25"/>
      <c r="F101" s="11"/>
      <c r="M101" s="11"/>
      <c r="N101" s="17"/>
    </row>
    <row r="102" spans="1:14" s="7" customFormat="1" ht="12.75">
      <c r="A102" s="25"/>
      <c r="B102" s="25"/>
      <c r="F102" s="11"/>
      <c r="M102" s="11"/>
      <c r="N102" s="17"/>
    </row>
    <row r="103" spans="1:14" s="7" customFormat="1" ht="12.75">
      <c r="A103" s="25"/>
      <c r="B103" s="25"/>
      <c r="F103" s="11"/>
      <c r="M103" s="11"/>
      <c r="N103" s="17"/>
    </row>
    <row r="104" spans="1:14" s="7" customFormat="1" ht="12.75">
      <c r="A104" s="25"/>
      <c r="B104" s="25"/>
      <c r="F104" s="11"/>
      <c r="M104" s="11"/>
      <c r="N104" s="17"/>
    </row>
    <row r="105" spans="1:14" s="7" customFormat="1" ht="12.75">
      <c r="A105" s="25"/>
      <c r="B105" s="25"/>
      <c r="F105" s="11"/>
      <c r="M105" s="11"/>
      <c r="N105" s="17"/>
    </row>
    <row r="106" spans="1:14" s="7" customFormat="1" ht="12.75">
      <c r="A106" s="25"/>
      <c r="B106" s="25"/>
      <c r="F106" s="11"/>
      <c r="M106" s="11"/>
      <c r="N106" s="17"/>
    </row>
    <row r="107" spans="1:14" s="7" customFormat="1" ht="12.75">
      <c r="A107" s="25"/>
      <c r="B107" s="25"/>
      <c r="F107" s="11"/>
      <c r="M107" s="11"/>
      <c r="N107" s="17"/>
    </row>
    <row r="108" spans="1:14" s="7" customFormat="1" ht="12.75">
      <c r="A108" s="25"/>
      <c r="B108" s="25"/>
      <c r="F108" s="11"/>
      <c r="N108" s="17"/>
    </row>
    <row r="109" ht="15.75">
      <c r="D109" s="6" t="s">
        <v>25</v>
      </c>
    </row>
    <row r="111" spans="1:14" s="7" customFormat="1" ht="12.75">
      <c r="A111" s="25"/>
      <c r="B111" s="25"/>
      <c r="C111" s="8" t="s">
        <v>0</v>
      </c>
      <c r="D111" s="8" t="s">
        <v>1</v>
      </c>
      <c r="E111" s="8" t="s">
        <v>2</v>
      </c>
      <c r="F111" s="11"/>
      <c r="N111" s="17"/>
    </row>
    <row r="112" spans="1:14" s="7" customFormat="1" ht="12.75">
      <c r="A112" s="25"/>
      <c r="B112" s="25"/>
      <c r="C112" s="8"/>
      <c r="D112" s="8"/>
      <c r="E112" s="8"/>
      <c r="F112" s="11"/>
      <c r="N112" s="17"/>
    </row>
    <row r="113" spans="1:14" s="7" customFormat="1" ht="12.75">
      <c r="A113" s="25"/>
      <c r="B113" s="25"/>
      <c r="C113" s="19" t="s">
        <v>11</v>
      </c>
      <c r="D113" s="8"/>
      <c r="E113" s="8">
        <v>2294</v>
      </c>
      <c r="F113" s="11"/>
      <c r="N113" s="17"/>
    </row>
    <row r="114" spans="1:14" s="7" customFormat="1" ht="12.75">
      <c r="A114" s="25" t="s">
        <v>12</v>
      </c>
      <c r="B114" s="25" t="s">
        <v>76</v>
      </c>
      <c r="C114" t="s">
        <v>96</v>
      </c>
      <c r="D114" t="s">
        <v>97</v>
      </c>
      <c r="E114" s="16">
        <v>320</v>
      </c>
      <c r="F114" s="11"/>
      <c r="N114" s="17"/>
    </row>
    <row r="115" spans="1:14" s="7" customFormat="1" ht="12.75">
      <c r="A115" s="25" t="s">
        <v>12</v>
      </c>
      <c r="B115" s="25" t="s">
        <v>76</v>
      </c>
      <c r="C115" t="s">
        <v>98</v>
      </c>
      <c r="D115" s="13" t="s">
        <v>99</v>
      </c>
      <c r="E115" s="16">
        <v>313</v>
      </c>
      <c r="F115" s="11"/>
      <c r="N115" s="17"/>
    </row>
    <row r="116" spans="1:6" ht="12.75" outlineLevel="1">
      <c r="A116" s="25" t="s">
        <v>12</v>
      </c>
      <c r="B116" s="25" t="s">
        <v>76</v>
      </c>
      <c r="C116" t="s">
        <v>100</v>
      </c>
      <c r="D116" s="13" t="s">
        <v>101</v>
      </c>
      <c r="E116" s="16">
        <v>318</v>
      </c>
      <c r="F116" s="11"/>
    </row>
    <row r="117" spans="1:6" ht="12.75" outlineLevel="1">
      <c r="A117" s="25" t="s">
        <v>12</v>
      </c>
      <c r="B117" s="25" t="s">
        <v>76</v>
      </c>
      <c r="C117" t="s">
        <v>102</v>
      </c>
      <c r="D117" s="13" t="s">
        <v>101</v>
      </c>
      <c r="E117" s="16">
        <v>318</v>
      </c>
      <c r="F117" s="11"/>
    </row>
    <row r="118" spans="4:6" ht="12.75" outlineLevel="1">
      <c r="D118" s="13"/>
      <c r="E118" s="16"/>
      <c r="F118" s="11"/>
    </row>
    <row r="119" spans="1:14" s="7" customFormat="1" ht="12.75" outlineLevel="1">
      <c r="A119" s="25"/>
      <c r="B119" s="25"/>
      <c r="C119" s="13" t="s">
        <v>78</v>
      </c>
      <c r="D119" s="13"/>
      <c r="E119" s="16">
        <v>25</v>
      </c>
      <c r="F119" s="13"/>
      <c r="G119" s="13"/>
      <c r="H119" s="13"/>
      <c r="I119" s="13"/>
      <c r="J119" s="13"/>
      <c r="K119" s="13"/>
      <c r="L119" s="13"/>
      <c r="M119" s="11"/>
      <c r="N119" s="17"/>
    </row>
    <row r="120" spans="1:14" s="7" customFormat="1" ht="12.75" outlineLevel="1">
      <c r="A120" s="25"/>
      <c r="B120" s="25"/>
      <c r="C120" s="13" t="s">
        <v>160</v>
      </c>
      <c r="D120" s="13" t="s">
        <v>161</v>
      </c>
      <c r="E120" s="16">
        <v>3</v>
      </c>
      <c r="F120" s="13"/>
      <c r="G120" s="13"/>
      <c r="H120" s="13"/>
      <c r="I120" s="13"/>
      <c r="J120" s="13"/>
      <c r="K120" s="13"/>
      <c r="L120" s="13"/>
      <c r="M120" s="11"/>
      <c r="N120" s="17"/>
    </row>
    <row r="121" spans="1:14" s="7" customFormat="1" ht="12.75" outlineLevel="1">
      <c r="A121" s="25"/>
      <c r="B121" s="25"/>
      <c r="C121" s="13"/>
      <c r="D121" s="13"/>
      <c r="E121" s="16"/>
      <c r="F121" s="13"/>
      <c r="G121" s="13"/>
      <c r="H121" s="13"/>
      <c r="I121" s="13"/>
      <c r="J121" s="13"/>
      <c r="K121" s="13"/>
      <c r="L121" s="13"/>
      <c r="M121" s="11"/>
      <c r="N121" s="17"/>
    </row>
    <row r="122" spans="1:14" s="7" customFormat="1" ht="12.75" outlineLevel="1">
      <c r="A122" s="25"/>
      <c r="B122" s="25"/>
      <c r="C122" s="13"/>
      <c r="D122" s="13"/>
      <c r="E122" s="16"/>
      <c r="F122" s="13"/>
      <c r="G122" s="13"/>
      <c r="H122" s="13"/>
      <c r="I122" s="13"/>
      <c r="J122" s="13"/>
      <c r="K122" s="13"/>
      <c r="L122" s="13"/>
      <c r="M122" s="11"/>
      <c r="N122" s="17"/>
    </row>
    <row r="123" spans="1:14" s="7" customFormat="1" ht="12.75" outlineLevel="1">
      <c r="A123" s="25"/>
      <c r="B123" s="25"/>
      <c r="C123" s="13"/>
      <c r="D123" s="13"/>
      <c r="E123" s="16"/>
      <c r="F123" s="13"/>
      <c r="G123" s="13"/>
      <c r="H123" s="13"/>
      <c r="I123" s="13"/>
      <c r="J123" s="13"/>
      <c r="K123" s="13"/>
      <c r="L123" s="13"/>
      <c r="M123" s="11"/>
      <c r="N123" s="17"/>
    </row>
    <row r="124" spans="1:14" s="7" customFormat="1" ht="12.75" outlineLevel="1">
      <c r="A124" s="25"/>
      <c r="B124" s="25"/>
      <c r="C124" s="13"/>
      <c r="D124" s="13"/>
      <c r="E124" s="16"/>
      <c r="F124" s="13"/>
      <c r="G124" s="13"/>
      <c r="H124" s="13"/>
      <c r="I124" s="13"/>
      <c r="J124" s="13"/>
      <c r="K124" s="13"/>
      <c r="L124" s="13"/>
      <c r="M124" s="11"/>
      <c r="N124" s="17"/>
    </row>
    <row r="125" spans="3:6" ht="12.75" outlineLevel="1">
      <c r="C125" s="10"/>
      <c r="D125" s="10"/>
      <c r="E125" s="16"/>
      <c r="F125" s="15"/>
    </row>
    <row r="126" spans="1:14" s="7" customFormat="1" ht="12.75">
      <c r="A126" s="25"/>
      <c r="B126" s="25"/>
      <c r="C126" s="7" t="s">
        <v>10</v>
      </c>
      <c r="D126" s="7" t="s">
        <v>12</v>
      </c>
      <c r="E126" s="7">
        <f>SUM(E113:E125)</f>
        <v>3591</v>
      </c>
      <c r="F126" s="11"/>
      <c r="N126" s="17"/>
    </row>
    <row r="127" spans="1:14" s="7" customFormat="1" ht="12.75">
      <c r="A127" s="25"/>
      <c r="B127" s="25"/>
      <c r="F127" s="11"/>
      <c r="N127" s="17"/>
    </row>
    <row r="128" spans="1:14" s="7" customFormat="1" ht="12.75">
      <c r="A128" s="25"/>
      <c r="B128" s="25"/>
      <c r="F128" s="11"/>
      <c r="N128" s="17"/>
    </row>
    <row r="129" spans="1:14" s="7" customFormat="1" ht="12.75">
      <c r="A129" s="25"/>
      <c r="B129" s="25"/>
      <c r="F129" s="11"/>
      <c r="N129" s="17"/>
    </row>
    <row r="130" spans="1:14" s="7" customFormat="1" ht="12.75">
      <c r="A130" s="25"/>
      <c r="B130" s="25"/>
      <c r="F130" s="11"/>
      <c r="N130" s="17"/>
    </row>
    <row r="131" spans="1:14" s="7" customFormat="1" ht="12.75">
      <c r="A131" s="25"/>
      <c r="B131" s="25"/>
      <c r="F131" s="11"/>
      <c r="N131" s="17"/>
    </row>
    <row r="132" spans="1:14" s="7" customFormat="1" ht="12.75">
      <c r="A132" s="25"/>
      <c r="B132" s="25"/>
      <c r="F132" s="11"/>
      <c r="N132" s="17"/>
    </row>
    <row r="133" spans="1:14" s="7" customFormat="1" ht="12.75">
      <c r="A133" s="25"/>
      <c r="B133" s="25"/>
      <c r="F133" s="11"/>
      <c r="N133" s="17"/>
    </row>
    <row r="134" spans="1:14" s="7" customFormat="1" ht="12.75">
      <c r="A134" s="25"/>
      <c r="B134" s="25"/>
      <c r="F134" s="11"/>
      <c r="N134" s="17"/>
    </row>
    <row r="135" spans="1:14" s="7" customFormat="1" ht="12.75">
      <c r="A135" s="25"/>
      <c r="B135" s="25"/>
      <c r="F135" s="11"/>
      <c r="N135" s="17"/>
    </row>
    <row r="136" spans="1:14" s="7" customFormat="1" ht="12.75">
      <c r="A136" s="25"/>
      <c r="B136" s="25"/>
      <c r="F136" s="11"/>
      <c r="N136" s="17"/>
    </row>
    <row r="137" spans="1:14" s="7" customFormat="1" ht="12.75">
      <c r="A137" s="25"/>
      <c r="B137" s="25"/>
      <c r="F137" s="11"/>
      <c r="N137" s="17"/>
    </row>
    <row r="138" spans="1:14" s="7" customFormat="1" ht="12.75">
      <c r="A138" s="25"/>
      <c r="B138" s="25"/>
      <c r="F138" s="11"/>
      <c r="N138" s="17"/>
    </row>
    <row r="139" spans="1:14" s="7" customFormat="1" ht="12.75">
      <c r="A139" s="25"/>
      <c r="B139" s="25"/>
      <c r="F139" s="11"/>
      <c r="N139" s="17"/>
    </row>
    <row r="140" spans="1:14" s="7" customFormat="1" ht="12.75">
      <c r="A140" s="25"/>
      <c r="B140" s="25"/>
      <c r="F140" s="11"/>
      <c r="N140" s="17"/>
    </row>
    <row r="141" spans="1:14" s="7" customFormat="1" ht="12.75">
      <c r="A141" s="25"/>
      <c r="B141" s="25"/>
      <c r="F141" s="11"/>
      <c r="N141" s="17"/>
    </row>
    <row r="142" spans="1:14" s="7" customFormat="1" ht="12.75">
      <c r="A142" s="25"/>
      <c r="B142" s="25"/>
      <c r="F142" s="11"/>
      <c r="N142" s="17"/>
    </row>
    <row r="143" spans="1:14" s="7" customFormat="1" ht="12.75">
      <c r="A143" s="25"/>
      <c r="B143" s="25"/>
      <c r="F143" s="11"/>
      <c r="N143" s="17"/>
    </row>
    <row r="144" spans="1:14" s="7" customFormat="1" ht="12.75">
      <c r="A144" s="25"/>
      <c r="B144" s="25"/>
      <c r="F144" s="11"/>
      <c r="N144" s="17"/>
    </row>
    <row r="145" spans="1:14" s="7" customFormat="1" ht="12.75">
      <c r="A145" s="25"/>
      <c r="B145" s="25"/>
      <c r="F145" s="11"/>
      <c r="N145" s="17"/>
    </row>
    <row r="146" spans="1:14" s="7" customFormat="1" ht="12.75">
      <c r="A146" s="25"/>
      <c r="B146" s="25"/>
      <c r="F146" s="11"/>
      <c r="N146" s="17"/>
    </row>
    <row r="147" spans="1:14" s="7" customFormat="1" ht="12.75">
      <c r="A147" s="25"/>
      <c r="B147" s="25"/>
      <c r="F147" s="11"/>
      <c r="N147" s="17"/>
    </row>
    <row r="148" spans="1:14" s="7" customFormat="1" ht="12.75">
      <c r="A148" s="25"/>
      <c r="B148" s="25"/>
      <c r="F148" s="11"/>
      <c r="N148" s="17"/>
    </row>
    <row r="149" spans="1:14" s="7" customFormat="1" ht="12.75">
      <c r="A149" s="25"/>
      <c r="B149" s="25"/>
      <c r="F149" s="11"/>
      <c r="N149" s="17"/>
    </row>
    <row r="150" spans="1:14" s="7" customFormat="1" ht="12.75">
      <c r="A150" s="25"/>
      <c r="B150" s="25"/>
      <c r="F150" s="11"/>
      <c r="N150" s="17"/>
    </row>
    <row r="151" spans="1:14" s="7" customFormat="1" ht="12.75">
      <c r="A151" s="25"/>
      <c r="B151" s="25"/>
      <c r="F151" s="11"/>
      <c r="N151" s="17"/>
    </row>
    <row r="152" spans="1:14" s="7" customFormat="1" ht="12.75">
      <c r="A152" s="25"/>
      <c r="B152" s="25"/>
      <c r="F152" s="11"/>
      <c r="N152" s="17"/>
    </row>
    <row r="153" spans="1:14" s="7" customFormat="1" ht="12.75">
      <c r="A153" s="25"/>
      <c r="B153" s="25"/>
      <c r="F153" s="11"/>
      <c r="N153" s="17"/>
    </row>
    <row r="154" spans="1:14" s="7" customFormat="1" ht="12.75">
      <c r="A154" s="25"/>
      <c r="B154" s="25"/>
      <c r="F154" s="11"/>
      <c r="N154" s="17"/>
    </row>
    <row r="155" spans="1:14" s="7" customFormat="1" ht="12.75">
      <c r="A155" s="25"/>
      <c r="B155" s="25"/>
      <c r="F155" s="11"/>
      <c r="N155" s="17"/>
    </row>
    <row r="156" spans="1:14" s="7" customFormat="1" ht="12.75">
      <c r="A156" s="25"/>
      <c r="B156" s="25"/>
      <c r="F156" s="11"/>
      <c r="N156" s="17"/>
    </row>
    <row r="157" spans="1:14" s="7" customFormat="1" ht="12.75">
      <c r="A157" s="25"/>
      <c r="B157" s="25"/>
      <c r="F157" s="11"/>
      <c r="N157" s="17"/>
    </row>
    <row r="158" spans="1:14" s="7" customFormat="1" ht="15.75">
      <c r="A158" s="25"/>
      <c r="B158" s="25"/>
      <c r="D158" s="6" t="s">
        <v>24</v>
      </c>
      <c r="F158" s="11"/>
      <c r="N158" s="17"/>
    </row>
    <row r="159" spans="1:14" s="7" customFormat="1" ht="12.75">
      <c r="A159" s="25"/>
      <c r="B159" s="25"/>
      <c r="F159" s="11"/>
      <c r="N159" s="17"/>
    </row>
    <row r="160" spans="1:14" s="7" customFormat="1" ht="12.75">
      <c r="A160" s="25"/>
      <c r="B160" s="25"/>
      <c r="C160" s="8" t="s">
        <v>0</v>
      </c>
      <c r="D160" s="8" t="s">
        <v>1</v>
      </c>
      <c r="E160" s="8" t="s">
        <v>3</v>
      </c>
      <c r="F160" s="11"/>
      <c r="N160" s="17"/>
    </row>
    <row r="161" spans="1:14" s="7" customFormat="1" ht="12.75">
      <c r="A161" s="25"/>
      <c r="B161" s="25"/>
      <c r="C161" s="8"/>
      <c r="D161" s="8"/>
      <c r="E161" s="8"/>
      <c r="F161" s="11"/>
      <c r="N161" s="17"/>
    </row>
    <row r="162" spans="1:14" s="7" customFormat="1" ht="12.75">
      <c r="A162" s="25"/>
      <c r="B162" s="25"/>
      <c r="C162" s="19" t="s">
        <v>11</v>
      </c>
      <c r="D162" s="8"/>
      <c r="E162" s="8">
        <v>2199</v>
      </c>
      <c r="F162" s="11"/>
      <c r="N162" s="17"/>
    </row>
    <row r="163" spans="1:14" s="7" customFormat="1" ht="12.75">
      <c r="A163" s="25" t="s">
        <v>12</v>
      </c>
      <c r="B163" s="25" t="s">
        <v>76</v>
      </c>
      <c r="C163" s="10" t="s">
        <v>79</v>
      </c>
      <c r="D163" s="10" t="s">
        <v>80</v>
      </c>
      <c r="E163" s="16">
        <v>250</v>
      </c>
      <c r="F163" s="11"/>
      <c r="N163" s="17"/>
    </row>
    <row r="164" spans="1:14" s="7" customFormat="1" ht="12.75">
      <c r="A164" s="25" t="s">
        <v>12</v>
      </c>
      <c r="B164" s="25" t="s">
        <v>76</v>
      </c>
      <c r="C164" s="10" t="s">
        <v>103</v>
      </c>
      <c r="D164" s="10" t="s">
        <v>104</v>
      </c>
      <c r="E164" s="16">
        <v>323</v>
      </c>
      <c r="F164" s="11"/>
      <c r="N164" s="17"/>
    </row>
    <row r="165" spans="1:14" s="7" customFormat="1" ht="12.75" outlineLevel="1">
      <c r="A165" s="25" t="s">
        <v>12</v>
      </c>
      <c r="B165" s="25" t="s">
        <v>76</v>
      </c>
      <c r="C165" s="10" t="s">
        <v>107</v>
      </c>
      <c r="D165" s="10" t="s">
        <v>20</v>
      </c>
      <c r="E165" s="16">
        <v>272</v>
      </c>
      <c r="F165" s="11"/>
      <c r="N165" s="17"/>
    </row>
    <row r="166" spans="1:14" s="7" customFormat="1" ht="12.75" outlineLevel="1">
      <c r="A166" s="25" t="s">
        <v>12</v>
      </c>
      <c r="B166" s="25" t="s">
        <v>76</v>
      </c>
      <c r="C166" s="10" t="s">
        <v>108</v>
      </c>
      <c r="D166" s="10" t="s">
        <v>109</v>
      </c>
      <c r="E166" s="16">
        <v>220</v>
      </c>
      <c r="F166" s="11"/>
      <c r="N166" s="17"/>
    </row>
    <row r="167" spans="1:14" s="7" customFormat="1" ht="12.75" outlineLevel="1">
      <c r="A167" s="25" t="s">
        <v>12</v>
      </c>
      <c r="B167" s="25" t="s">
        <v>76</v>
      </c>
      <c r="C167" s="10" t="s">
        <v>110</v>
      </c>
      <c r="D167" s="10" t="s">
        <v>111</v>
      </c>
      <c r="E167" s="16">
        <v>272</v>
      </c>
      <c r="F167" s="11"/>
      <c r="N167" s="17"/>
    </row>
    <row r="168" spans="1:14" s="7" customFormat="1" ht="12.75" outlineLevel="1">
      <c r="A168" s="25" t="s">
        <v>12</v>
      </c>
      <c r="B168" s="25" t="s">
        <v>12</v>
      </c>
      <c r="C168" s="10" t="s">
        <v>105</v>
      </c>
      <c r="D168" s="10" t="s">
        <v>106</v>
      </c>
      <c r="E168" s="16">
        <v>265</v>
      </c>
      <c r="F168" s="11"/>
      <c r="N168" s="17"/>
    </row>
    <row r="169" spans="1:14" s="7" customFormat="1" ht="12.75" outlineLevel="1">
      <c r="A169" s="25"/>
      <c r="B169" s="25"/>
      <c r="C169" s="10" t="s">
        <v>162</v>
      </c>
      <c r="D169" s="10"/>
      <c r="E169" s="16">
        <v>42</v>
      </c>
      <c r="F169" s="11"/>
      <c r="N169" s="17"/>
    </row>
    <row r="170" spans="1:14" s="7" customFormat="1" ht="12.75" outlineLevel="1">
      <c r="A170" s="25"/>
      <c r="B170" s="25"/>
      <c r="C170" s="10"/>
      <c r="D170" s="10"/>
      <c r="E170" s="16"/>
      <c r="F170" s="11"/>
      <c r="N170" s="17"/>
    </row>
    <row r="171" spans="1:14" s="7" customFormat="1" ht="12.75">
      <c r="A171" s="25"/>
      <c r="B171" s="25"/>
      <c r="C171" s="7" t="s">
        <v>10</v>
      </c>
      <c r="D171" s="7" t="s">
        <v>12</v>
      </c>
      <c r="E171" s="7">
        <f>SUM(E162:E170)</f>
        <v>3843</v>
      </c>
      <c r="F171" s="11"/>
      <c r="N171" s="17"/>
    </row>
    <row r="172" spans="1:14" s="7" customFormat="1" ht="12.75">
      <c r="A172" s="25"/>
      <c r="B172" s="25"/>
      <c r="F172" s="11"/>
      <c r="N172" s="17"/>
    </row>
    <row r="173" spans="1:14" s="7" customFormat="1" ht="12.75">
      <c r="A173" s="25"/>
      <c r="B173" s="25"/>
      <c r="F173" s="11"/>
      <c r="N173" s="17"/>
    </row>
    <row r="174" spans="1:14" s="7" customFormat="1" ht="12.75">
      <c r="A174" s="25"/>
      <c r="B174" s="25"/>
      <c r="F174" s="11"/>
      <c r="N174" s="17"/>
    </row>
    <row r="175" spans="1:14" s="7" customFormat="1" ht="12.75">
      <c r="A175" s="25"/>
      <c r="B175" s="25"/>
      <c r="F175" s="11"/>
      <c r="N175" s="17"/>
    </row>
    <row r="176" spans="1:14" s="7" customFormat="1" ht="12.75">
      <c r="A176" s="25"/>
      <c r="B176" s="25"/>
      <c r="F176" s="11"/>
      <c r="N176" s="17"/>
    </row>
    <row r="177" spans="1:14" s="7" customFormat="1" ht="12.75">
      <c r="A177" s="25"/>
      <c r="B177" s="25"/>
      <c r="F177" s="11"/>
      <c r="N177" s="17"/>
    </row>
    <row r="178" spans="1:14" s="7" customFormat="1" ht="12.75">
      <c r="A178" s="25"/>
      <c r="B178" s="25"/>
      <c r="F178" s="11"/>
      <c r="N178" s="17"/>
    </row>
    <row r="179" spans="1:14" s="7" customFormat="1" ht="12.75">
      <c r="A179" s="25"/>
      <c r="B179" s="25"/>
      <c r="F179" s="11"/>
      <c r="N179" s="17"/>
    </row>
    <row r="180" spans="1:14" s="7" customFormat="1" ht="12.75">
      <c r="A180" s="25"/>
      <c r="B180" s="25"/>
      <c r="F180" s="11"/>
      <c r="N180" s="17"/>
    </row>
    <row r="181" spans="1:14" s="7" customFormat="1" ht="12.75">
      <c r="A181" s="25"/>
      <c r="B181" s="25"/>
      <c r="F181" s="11"/>
      <c r="N181" s="17"/>
    </row>
    <row r="182" spans="1:14" s="7" customFormat="1" ht="12.75">
      <c r="A182" s="25"/>
      <c r="B182" s="25"/>
      <c r="F182" s="11"/>
      <c r="N182" s="17"/>
    </row>
    <row r="183" spans="1:14" s="7" customFormat="1" ht="12.75">
      <c r="A183" s="25"/>
      <c r="B183" s="25"/>
      <c r="F183" s="11"/>
      <c r="N183" s="17"/>
    </row>
    <row r="184" spans="1:14" s="7" customFormat="1" ht="12.75">
      <c r="A184" s="25"/>
      <c r="B184" s="25"/>
      <c r="F184" s="11"/>
      <c r="N184" s="17"/>
    </row>
    <row r="185" spans="1:14" s="7" customFormat="1" ht="12.75">
      <c r="A185" s="25"/>
      <c r="B185" s="25"/>
      <c r="F185" s="11"/>
      <c r="N185" s="17"/>
    </row>
    <row r="186" spans="1:14" s="7" customFormat="1" ht="12.75">
      <c r="A186" s="25"/>
      <c r="B186" s="25"/>
      <c r="F186" s="11"/>
      <c r="N186" s="17"/>
    </row>
    <row r="187" spans="1:14" s="7" customFormat="1" ht="12.75">
      <c r="A187" s="25"/>
      <c r="B187" s="25"/>
      <c r="F187" s="11"/>
      <c r="N187" s="17"/>
    </row>
    <row r="188" spans="1:14" s="7" customFormat="1" ht="12.75">
      <c r="A188" s="25"/>
      <c r="B188" s="25"/>
      <c r="F188" s="11"/>
      <c r="N188" s="17"/>
    </row>
    <row r="189" spans="1:14" s="7" customFormat="1" ht="12.75">
      <c r="A189" s="25"/>
      <c r="B189" s="25"/>
      <c r="F189" s="11"/>
      <c r="N189" s="17"/>
    </row>
    <row r="190" spans="1:14" s="7" customFormat="1" ht="12.75">
      <c r="A190" s="25"/>
      <c r="B190" s="25"/>
      <c r="F190" s="11"/>
      <c r="N190" s="17"/>
    </row>
    <row r="191" spans="1:14" s="7" customFormat="1" ht="12.75">
      <c r="A191" s="25"/>
      <c r="B191" s="25"/>
      <c r="F191" s="11"/>
      <c r="N191" s="17"/>
    </row>
    <row r="192" spans="1:14" s="7" customFormat="1" ht="12.75">
      <c r="A192" s="25"/>
      <c r="B192" s="25"/>
      <c r="F192" s="11"/>
      <c r="N192" s="17"/>
    </row>
    <row r="193" spans="1:14" s="7" customFormat="1" ht="12.75">
      <c r="A193" s="25"/>
      <c r="B193" s="25"/>
      <c r="F193" s="11"/>
      <c r="N193" s="17"/>
    </row>
    <row r="194" spans="1:14" s="7" customFormat="1" ht="12.75">
      <c r="A194" s="25"/>
      <c r="B194" s="25"/>
      <c r="F194" s="11"/>
      <c r="N194" s="17"/>
    </row>
    <row r="195" spans="1:14" s="7" customFormat="1" ht="12.75">
      <c r="A195" s="25"/>
      <c r="B195" s="25"/>
      <c r="F195" s="11"/>
      <c r="N195" s="17"/>
    </row>
    <row r="196" spans="1:14" s="7" customFormat="1" ht="12.75">
      <c r="A196" s="25"/>
      <c r="B196" s="25"/>
      <c r="F196" s="11"/>
      <c r="N196" s="17"/>
    </row>
    <row r="197" spans="1:14" s="7" customFormat="1" ht="12.75">
      <c r="A197" s="25"/>
      <c r="B197" s="25"/>
      <c r="F197" s="11"/>
      <c r="N197" s="17"/>
    </row>
    <row r="198" spans="1:14" s="7" customFormat="1" ht="12.75">
      <c r="A198" s="25"/>
      <c r="B198" s="25"/>
      <c r="F198" s="11"/>
      <c r="N198" s="17"/>
    </row>
    <row r="199" spans="1:14" s="7" customFormat="1" ht="12.75">
      <c r="A199" s="25"/>
      <c r="B199" s="25"/>
      <c r="F199" s="11"/>
      <c r="N199" s="17"/>
    </row>
    <row r="200" spans="1:14" s="7" customFormat="1" ht="12.75">
      <c r="A200" s="25"/>
      <c r="B200" s="25"/>
      <c r="F200" s="11"/>
      <c r="N200" s="17"/>
    </row>
    <row r="201" spans="1:14" s="7" customFormat="1" ht="12.75">
      <c r="A201" s="25"/>
      <c r="B201" s="25"/>
      <c r="F201" s="11"/>
      <c r="N201" s="17"/>
    </row>
    <row r="202" spans="1:14" s="7" customFormat="1" ht="12.75">
      <c r="A202" s="25"/>
      <c r="B202" s="25"/>
      <c r="F202" s="11"/>
      <c r="N202" s="17"/>
    </row>
    <row r="203" spans="1:14" s="7" customFormat="1" ht="15.75">
      <c r="A203" s="25"/>
      <c r="B203" s="25"/>
      <c r="D203" s="6" t="s">
        <v>26</v>
      </c>
      <c r="F203" s="11"/>
      <c r="N203" s="17"/>
    </row>
    <row r="204" spans="1:14" s="7" customFormat="1" ht="12.75">
      <c r="A204" s="25"/>
      <c r="B204" s="25"/>
      <c r="F204" s="11"/>
      <c r="N204" s="17"/>
    </row>
    <row r="205" spans="1:14" s="7" customFormat="1" ht="12.75">
      <c r="A205" s="25"/>
      <c r="B205" s="25"/>
      <c r="C205" s="8" t="s">
        <v>0</v>
      </c>
      <c r="D205" s="8" t="s">
        <v>1</v>
      </c>
      <c r="E205" s="8" t="s">
        <v>4</v>
      </c>
      <c r="F205" s="11"/>
      <c r="N205" s="17"/>
    </row>
    <row r="206" spans="1:14" s="7" customFormat="1" ht="12.75">
      <c r="A206" s="25"/>
      <c r="B206" s="25"/>
      <c r="C206" s="8"/>
      <c r="D206" s="8"/>
      <c r="E206" s="8"/>
      <c r="F206" s="11"/>
      <c r="N206" s="17"/>
    </row>
    <row r="207" spans="1:14" s="7" customFormat="1" ht="12.75">
      <c r="A207" s="25"/>
      <c r="B207" s="25"/>
      <c r="C207" s="10" t="s">
        <v>11</v>
      </c>
      <c r="D207" s="10"/>
      <c r="E207" s="16">
        <v>2400</v>
      </c>
      <c r="F207" s="11"/>
      <c r="N207" s="17"/>
    </row>
    <row r="208" spans="1:14" s="7" customFormat="1" ht="12.75">
      <c r="A208" s="25"/>
      <c r="B208" s="25" t="s">
        <v>76</v>
      </c>
      <c r="C208" s="10" t="s">
        <v>112</v>
      </c>
      <c r="D208" s="10" t="s">
        <v>113</v>
      </c>
      <c r="E208" s="16">
        <v>314</v>
      </c>
      <c r="F208" s="11"/>
      <c r="N208" s="17"/>
    </row>
    <row r="209" spans="1:14" s="7" customFormat="1" ht="12.75">
      <c r="A209" s="25"/>
      <c r="B209" s="25" t="s">
        <v>76</v>
      </c>
      <c r="C209" s="10" t="s">
        <v>114</v>
      </c>
      <c r="D209" s="10" t="s">
        <v>19</v>
      </c>
      <c r="E209" s="16">
        <v>307</v>
      </c>
      <c r="F209" s="11"/>
      <c r="N209" s="17"/>
    </row>
    <row r="210" spans="1:14" s="7" customFormat="1" ht="12.75">
      <c r="A210" s="25"/>
      <c r="B210" s="25" t="s">
        <v>76</v>
      </c>
      <c r="C210" s="10" t="s">
        <v>115</v>
      </c>
      <c r="D210" s="10" t="s">
        <v>81</v>
      </c>
      <c r="E210" s="16">
        <v>310</v>
      </c>
      <c r="F210" s="11"/>
      <c r="N210" s="17"/>
    </row>
    <row r="211" spans="1:14" s="7" customFormat="1" ht="12.75">
      <c r="A211" s="25"/>
      <c r="B211" s="25" t="s">
        <v>76</v>
      </c>
      <c r="C211" s="10" t="s">
        <v>116</v>
      </c>
      <c r="D211" s="10" t="s">
        <v>117</v>
      </c>
      <c r="E211" s="16">
        <v>282</v>
      </c>
      <c r="F211" s="11"/>
      <c r="N211" s="17"/>
    </row>
    <row r="212" spans="1:14" s="7" customFormat="1" ht="12.75">
      <c r="A212" s="25"/>
      <c r="B212" s="25" t="s">
        <v>76</v>
      </c>
      <c r="C212" s="10" t="s">
        <v>118</v>
      </c>
      <c r="D212" s="10" t="s">
        <v>119</v>
      </c>
      <c r="E212" s="16">
        <v>301</v>
      </c>
      <c r="F212" s="11"/>
      <c r="N212" s="17"/>
    </row>
    <row r="213" spans="1:14" s="7" customFormat="1" ht="12.75">
      <c r="A213" s="25"/>
      <c r="B213" s="25"/>
      <c r="C213" s="10"/>
      <c r="D213" s="10"/>
      <c r="E213" s="16"/>
      <c r="F213" s="11"/>
      <c r="N213" s="17"/>
    </row>
    <row r="214" spans="1:14" s="7" customFormat="1" ht="12.75">
      <c r="A214" s="25"/>
      <c r="B214" s="25"/>
      <c r="C214" s="10" t="s">
        <v>78</v>
      </c>
      <c r="D214" s="10"/>
      <c r="E214" s="16">
        <v>27</v>
      </c>
      <c r="F214" s="11"/>
      <c r="N214" s="17"/>
    </row>
    <row r="215" spans="1:14" s="7" customFormat="1" ht="12.75">
      <c r="A215" s="25"/>
      <c r="B215" s="25"/>
      <c r="C215" s="10" t="s">
        <v>163</v>
      </c>
      <c r="D215" s="10" t="s">
        <v>164</v>
      </c>
      <c r="E215" s="16">
        <v>4</v>
      </c>
      <c r="F215" s="11"/>
      <c r="N215" s="17"/>
    </row>
    <row r="216" spans="1:14" s="7" customFormat="1" ht="12.75">
      <c r="A216" s="25"/>
      <c r="B216" s="25"/>
      <c r="C216" s="10" t="s">
        <v>165</v>
      </c>
      <c r="D216" s="10" t="s">
        <v>180</v>
      </c>
      <c r="E216" s="16">
        <v>3</v>
      </c>
      <c r="F216" s="11"/>
      <c r="N216" s="17"/>
    </row>
    <row r="217" spans="1:14" s="7" customFormat="1" ht="12.75">
      <c r="A217" s="25"/>
      <c r="B217" s="25"/>
      <c r="C217" s="7" t="s">
        <v>10</v>
      </c>
      <c r="D217" s="7" t="s">
        <v>12</v>
      </c>
      <c r="E217" s="7">
        <f>SUM(E207:E216)</f>
        <v>3948</v>
      </c>
      <c r="F217" s="11"/>
      <c r="N217" s="17"/>
    </row>
    <row r="218" spans="1:14" s="7" customFormat="1" ht="12.75">
      <c r="A218" s="25"/>
      <c r="B218" s="25"/>
      <c r="F218" s="11"/>
      <c r="N218" s="17"/>
    </row>
    <row r="219" spans="1:14" s="7" customFormat="1" ht="12.75">
      <c r="A219" s="25"/>
      <c r="B219" s="25"/>
      <c r="F219" s="11"/>
      <c r="N219" s="17"/>
    </row>
    <row r="220" spans="1:14" s="7" customFormat="1" ht="12.75">
      <c r="A220" s="25"/>
      <c r="B220" s="25"/>
      <c r="F220" s="11"/>
      <c r="N220" s="17"/>
    </row>
    <row r="221" spans="1:14" s="7" customFormat="1" ht="12.75">
      <c r="A221" s="25"/>
      <c r="B221" s="25"/>
      <c r="F221" s="11"/>
      <c r="N221" s="17"/>
    </row>
    <row r="222" spans="1:14" s="7" customFormat="1" ht="12.75">
      <c r="A222" s="25"/>
      <c r="B222" s="25"/>
      <c r="F222" s="11"/>
      <c r="N222" s="17"/>
    </row>
    <row r="223" spans="1:14" s="7" customFormat="1" ht="12.75">
      <c r="A223" s="25"/>
      <c r="B223" s="25"/>
      <c r="F223" s="11"/>
      <c r="N223" s="17"/>
    </row>
    <row r="224" spans="1:14" s="7" customFormat="1" ht="12.75">
      <c r="A224" s="25"/>
      <c r="B224" s="25"/>
      <c r="F224" s="11"/>
      <c r="N224" s="17"/>
    </row>
    <row r="225" spans="1:14" s="7" customFormat="1" ht="12.75">
      <c r="A225" s="25"/>
      <c r="B225" s="25"/>
      <c r="F225" s="11"/>
      <c r="N225" s="17"/>
    </row>
    <row r="226" spans="1:14" s="7" customFormat="1" ht="12.75">
      <c r="A226" s="25"/>
      <c r="B226" s="25"/>
      <c r="F226" s="11"/>
      <c r="N226" s="17"/>
    </row>
    <row r="227" spans="1:14" s="7" customFormat="1" ht="12.75">
      <c r="A227" s="25"/>
      <c r="B227" s="25"/>
      <c r="F227" s="11"/>
      <c r="N227" s="17"/>
    </row>
    <row r="228" spans="1:14" s="7" customFormat="1" ht="12.75">
      <c r="A228" s="25"/>
      <c r="B228" s="25"/>
      <c r="F228" s="11"/>
      <c r="N228" s="17"/>
    </row>
    <row r="229" spans="1:14" s="7" customFormat="1" ht="12.75">
      <c r="A229" s="25"/>
      <c r="B229" s="25"/>
      <c r="F229" s="11"/>
      <c r="N229" s="17"/>
    </row>
    <row r="230" spans="1:14" s="7" customFormat="1" ht="12.75">
      <c r="A230" s="25"/>
      <c r="B230" s="25"/>
      <c r="F230" s="11"/>
      <c r="N230" s="17"/>
    </row>
    <row r="231" spans="1:14" s="7" customFormat="1" ht="12.75">
      <c r="A231" s="25"/>
      <c r="B231" s="25"/>
      <c r="F231" s="11"/>
      <c r="N231" s="17"/>
    </row>
    <row r="232" spans="1:14" s="7" customFormat="1" ht="12.75">
      <c r="A232" s="25"/>
      <c r="B232" s="25"/>
      <c r="F232" s="11"/>
      <c r="N232" s="17"/>
    </row>
    <row r="233" spans="1:14" s="7" customFormat="1" ht="12.75">
      <c r="A233" s="25"/>
      <c r="B233" s="25"/>
      <c r="F233" s="11"/>
      <c r="N233" s="17"/>
    </row>
    <row r="234" spans="1:14" s="7" customFormat="1" ht="12.75">
      <c r="A234" s="25"/>
      <c r="B234" s="25"/>
      <c r="F234" s="11"/>
      <c r="N234" s="17"/>
    </row>
    <row r="235" spans="1:14" s="7" customFormat="1" ht="12.75">
      <c r="A235" s="25"/>
      <c r="B235" s="25"/>
      <c r="F235" s="11"/>
      <c r="N235" s="17"/>
    </row>
    <row r="236" spans="1:14" s="7" customFormat="1" ht="12.75">
      <c r="A236" s="25"/>
      <c r="B236" s="25"/>
      <c r="F236" s="11"/>
      <c r="N236" s="17"/>
    </row>
    <row r="237" spans="1:14" s="7" customFormat="1" ht="12.75">
      <c r="A237" s="25"/>
      <c r="B237" s="25"/>
      <c r="F237" s="11"/>
      <c r="N237" s="17"/>
    </row>
    <row r="238" spans="1:14" s="7" customFormat="1" ht="12.75">
      <c r="A238" s="25"/>
      <c r="B238" s="25"/>
      <c r="F238" s="11"/>
      <c r="N238" s="17"/>
    </row>
    <row r="239" spans="1:14" s="7" customFormat="1" ht="12.75">
      <c r="A239" s="25"/>
      <c r="B239" s="25"/>
      <c r="F239" s="11"/>
      <c r="N239" s="17"/>
    </row>
    <row r="240" spans="1:14" s="7" customFormat="1" ht="12.75">
      <c r="A240" s="25"/>
      <c r="B240" s="25"/>
      <c r="F240" s="11"/>
      <c r="N240" s="17"/>
    </row>
    <row r="241" spans="1:14" s="7" customFormat="1" ht="12.75">
      <c r="A241" s="25"/>
      <c r="B241" s="25"/>
      <c r="F241" s="11"/>
      <c r="N241" s="17"/>
    </row>
    <row r="242" spans="1:14" s="7" customFormat="1" ht="12.75">
      <c r="A242" s="25"/>
      <c r="B242" s="25"/>
      <c r="F242" s="11"/>
      <c r="N242" s="17"/>
    </row>
    <row r="243" spans="1:14" s="7" customFormat="1" ht="12.75">
      <c r="A243" s="25"/>
      <c r="B243" s="25"/>
      <c r="F243" s="11"/>
      <c r="N243" s="17"/>
    </row>
    <row r="244" spans="1:14" s="7" customFormat="1" ht="12.75">
      <c r="A244" s="25"/>
      <c r="B244" s="25"/>
      <c r="F244" s="11"/>
      <c r="N244" s="17"/>
    </row>
    <row r="245" spans="1:14" s="7" customFormat="1" ht="12.75">
      <c r="A245" s="25"/>
      <c r="B245" s="25"/>
      <c r="F245" s="11"/>
      <c r="N245" s="17"/>
    </row>
    <row r="246" spans="1:14" s="7" customFormat="1" ht="12.75">
      <c r="A246" s="25"/>
      <c r="B246" s="25"/>
      <c r="F246" s="11"/>
      <c r="N246" s="17"/>
    </row>
    <row r="247" spans="1:14" s="7" customFormat="1" ht="12.75">
      <c r="A247" s="25"/>
      <c r="B247" s="25"/>
      <c r="F247" s="11"/>
      <c r="N247" s="17"/>
    </row>
    <row r="248" ht="15.75">
      <c r="D248" s="6" t="s">
        <v>120</v>
      </c>
    </row>
    <row r="249" spans="1:14" s="7" customFormat="1" ht="15.75">
      <c r="A249" s="25"/>
      <c r="B249" s="25"/>
      <c r="D249" s="23" t="s">
        <v>23</v>
      </c>
      <c r="E249" s="6"/>
      <c r="F249" s="11"/>
      <c r="N249" s="17"/>
    </row>
    <row r="250" spans="1:14" s="7" customFormat="1" ht="15.75">
      <c r="A250" s="25"/>
      <c r="B250" s="25"/>
      <c r="E250" s="6"/>
      <c r="F250" s="11"/>
      <c r="N250" s="17"/>
    </row>
    <row r="251" spans="1:14" s="7" customFormat="1" ht="12.75">
      <c r="A251" s="25"/>
      <c r="B251" s="25"/>
      <c r="C251" s="8" t="s">
        <v>0</v>
      </c>
      <c r="D251" s="8" t="s">
        <v>1</v>
      </c>
      <c r="E251" s="8" t="s">
        <v>4</v>
      </c>
      <c r="F251" s="11"/>
      <c r="N251" s="17"/>
    </row>
    <row r="252" spans="1:14" s="7" customFormat="1" ht="12.75">
      <c r="A252" s="25"/>
      <c r="B252" s="25"/>
      <c r="C252" s="8"/>
      <c r="D252" s="8"/>
      <c r="E252" s="8"/>
      <c r="F252" s="11"/>
      <c r="N252" s="17"/>
    </row>
    <row r="253" spans="1:14" s="7" customFormat="1" ht="12.75">
      <c r="A253" s="25"/>
      <c r="B253" s="25"/>
      <c r="C253" s="10" t="s">
        <v>11</v>
      </c>
      <c r="D253" s="8"/>
      <c r="E253" s="8"/>
      <c r="F253" s="11"/>
      <c r="N253" s="17"/>
    </row>
    <row r="254" spans="1:14" s="7" customFormat="1" ht="12.75">
      <c r="A254" s="25"/>
      <c r="B254" s="25"/>
      <c r="C254" s="10"/>
      <c r="D254" s="8"/>
      <c r="E254" s="8"/>
      <c r="F254" s="11"/>
      <c r="N254" s="17"/>
    </row>
    <row r="255" spans="1:14" s="10" customFormat="1" ht="12.75" outlineLevel="1">
      <c r="A255" s="25"/>
      <c r="B255" s="25"/>
      <c r="C255" s="10" t="s">
        <v>78</v>
      </c>
      <c r="E255" s="16"/>
      <c r="F255" s="11"/>
      <c r="N255" s="9"/>
    </row>
    <row r="256" ht="12.75" outlineLevel="1">
      <c r="E256" s="16"/>
    </row>
    <row r="257" spans="3:5" ht="12.75" outlineLevel="1">
      <c r="C257" s="7" t="s">
        <v>10</v>
      </c>
      <c r="D257" s="7" t="s">
        <v>12</v>
      </c>
      <c r="E257" s="7">
        <f>SUM(E253:E256)</f>
        <v>0</v>
      </c>
    </row>
    <row r="258" spans="3:5" ht="12.75" outlineLevel="1">
      <c r="C258" s="7"/>
      <c r="D258" s="7"/>
      <c r="E258" s="7"/>
    </row>
    <row r="259" spans="3:5" ht="12.75" outlineLevel="1">
      <c r="C259" s="7"/>
      <c r="D259" s="7"/>
      <c r="E259" s="7"/>
    </row>
    <row r="260" spans="3:5" ht="12.75" outlineLevel="1">
      <c r="C260" s="7"/>
      <c r="D260" s="7"/>
      <c r="E260" s="7"/>
    </row>
    <row r="261" spans="3:5" ht="12.75" outlineLevel="1">
      <c r="C261" s="7"/>
      <c r="D261" s="7"/>
      <c r="E261" s="7"/>
    </row>
    <row r="262" spans="3:5" ht="12.75" outlineLevel="1">
      <c r="C262" s="7"/>
      <c r="D262" s="7"/>
      <c r="E262" s="7"/>
    </row>
    <row r="263" spans="3:5" ht="12.75" outlineLevel="1">
      <c r="C263" s="7"/>
      <c r="D263" s="7"/>
      <c r="E263" s="7"/>
    </row>
    <row r="264" spans="3:5" ht="12.75" outlineLevel="1">
      <c r="C264" s="7"/>
      <c r="D264" s="7"/>
      <c r="E264" s="7"/>
    </row>
    <row r="265" spans="3:5" ht="12.75" outlineLevel="1">
      <c r="C265" s="7"/>
      <c r="D265" s="7"/>
      <c r="E265" s="7"/>
    </row>
    <row r="266" spans="3:5" ht="12.75" outlineLevel="1">
      <c r="C266" s="7"/>
      <c r="D266" s="7"/>
      <c r="E266" s="7"/>
    </row>
    <row r="267" spans="3:5" ht="12.75" outlineLevel="1">
      <c r="C267" s="7"/>
      <c r="D267" s="7"/>
      <c r="E267" s="7"/>
    </row>
    <row r="268" spans="3:5" ht="12.75" outlineLevel="1">
      <c r="C268" s="7"/>
      <c r="D268" s="7"/>
      <c r="E268" s="7"/>
    </row>
    <row r="269" spans="3:5" ht="12.75" outlineLevel="1">
      <c r="C269" s="7"/>
      <c r="D269" s="7"/>
      <c r="E269" s="7"/>
    </row>
    <row r="270" spans="3:5" ht="12.75" outlineLevel="1">
      <c r="C270" s="7"/>
      <c r="D270" s="7"/>
      <c r="E270" s="7"/>
    </row>
    <row r="271" spans="3:5" ht="12.75" outlineLevel="1">
      <c r="C271" s="7"/>
      <c r="D271" s="7"/>
      <c r="E271" s="7"/>
    </row>
    <row r="272" spans="3:5" ht="12.75" outlineLevel="1">
      <c r="C272" s="7"/>
      <c r="D272" s="7"/>
      <c r="E272" s="7"/>
    </row>
    <row r="273" spans="3:5" ht="12.75" outlineLevel="1">
      <c r="C273" s="7"/>
      <c r="D273" s="7"/>
      <c r="E273" s="7"/>
    </row>
    <row r="274" spans="3:5" ht="12.75" outlineLevel="1">
      <c r="C274" s="7"/>
      <c r="D274" s="7"/>
      <c r="E274" s="7"/>
    </row>
    <row r="275" spans="3:5" ht="12.75" outlineLevel="1">
      <c r="C275" s="7"/>
      <c r="D275" s="7"/>
      <c r="E275" s="7"/>
    </row>
    <row r="276" spans="3:5" ht="12.75" outlineLevel="1">
      <c r="C276" s="7"/>
      <c r="D276" s="7"/>
      <c r="E276" s="7"/>
    </row>
    <row r="277" spans="3:5" ht="12.75" outlineLevel="1">
      <c r="C277" s="7"/>
      <c r="D277" s="7"/>
      <c r="E277" s="7"/>
    </row>
    <row r="278" spans="3:5" ht="12.75" outlineLevel="1">
      <c r="C278" s="7"/>
      <c r="D278" s="7"/>
      <c r="E278" s="7"/>
    </row>
    <row r="279" spans="3:5" ht="12.75" outlineLevel="1">
      <c r="C279" s="7"/>
      <c r="D279" s="7"/>
      <c r="E279" s="7"/>
    </row>
    <row r="280" spans="3:5" ht="12.75" outlineLevel="1">
      <c r="C280" s="7"/>
      <c r="D280" s="7"/>
      <c r="E280" s="7"/>
    </row>
    <row r="281" spans="3:5" ht="12.75" outlineLevel="1">
      <c r="C281" s="7"/>
      <c r="D281" s="7"/>
      <c r="E281" s="7"/>
    </row>
    <row r="282" spans="3:5" ht="12.75" outlineLevel="1">
      <c r="C282" s="7"/>
      <c r="D282" s="7"/>
      <c r="E282" s="7"/>
    </row>
    <row r="283" spans="3:5" ht="12.75" outlineLevel="1">
      <c r="C283" s="7"/>
      <c r="D283" s="7"/>
      <c r="E283" s="7"/>
    </row>
    <row r="284" spans="3:5" ht="12.75" outlineLevel="1">
      <c r="C284" s="7"/>
      <c r="D284" s="7"/>
      <c r="E284" s="7"/>
    </row>
    <row r="285" spans="3:5" ht="12.75" outlineLevel="1">
      <c r="C285" s="7"/>
      <c r="D285" s="7"/>
      <c r="E285" s="7"/>
    </row>
    <row r="286" spans="3:5" ht="12.75" outlineLevel="1">
      <c r="C286" s="7"/>
      <c r="D286" s="7"/>
      <c r="E286" s="7"/>
    </row>
    <row r="287" spans="3:5" ht="12.75" outlineLevel="1">
      <c r="C287" s="7"/>
      <c r="D287" s="7"/>
      <c r="E287" s="7"/>
    </row>
    <row r="288" spans="3:5" ht="12.75" outlineLevel="1">
      <c r="C288" s="7"/>
      <c r="D288" s="7"/>
      <c r="E288" s="7"/>
    </row>
    <row r="289" spans="3:5" ht="12.75" outlineLevel="1">
      <c r="C289" s="7"/>
      <c r="D289" s="7"/>
      <c r="E289" s="7"/>
    </row>
    <row r="290" spans="1:14" s="7" customFormat="1" ht="12.75">
      <c r="A290" s="25"/>
      <c r="B290" s="25"/>
      <c r="F290" s="11"/>
      <c r="N290" s="17"/>
    </row>
    <row r="291" spans="3:4" ht="15.75">
      <c r="C291" s="6"/>
      <c r="D291" s="6" t="s">
        <v>28</v>
      </c>
    </row>
    <row r="292" spans="3:4" ht="15.75">
      <c r="C292" s="6"/>
      <c r="D292" s="6"/>
    </row>
    <row r="293" spans="1:14" s="7" customFormat="1" ht="12.75">
      <c r="A293" s="25"/>
      <c r="B293" s="25"/>
      <c r="C293" s="8" t="s">
        <v>0</v>
      </c>
      <c r="D293" s="8" t="s">
        <v>1</v>
      </c>
      <c r="E293" s="8" t="s">
        <v>5</v>
      </c>
      <c r="F293" s="11"/>
      <c r="N293" s="17"/>
    </row>
    <row r="294" spans="1:14" s="7" customFormat="1" ht="12.75">
      <c r="A294" s="25"/>
      <c r="B294" s="25"/>
      <c r="C294" s="8"/>
      <c r="D294" s="8"/>
      <c r="E294" s="8"/>
      <c r="F294" s="11"/>
      <c r="N294" s="17"/>
    </row>
    <row r="295" spans="1:14" s="13" customFormat="1" ht="12.75" outlineLevel="1">
      <c r="A295" s="25" t="s">
        <v>12</v>
      </c>
      <c r="B295" s="25"/>
      <c r="C295" s="10" t="s">
        <v>11</v>
      </c>
      <c r="D295" s="10"/>
      <c r="E295" s="13">
        <v>2761</v>
      </c>
      <c r="N295" s="9"/>
    </row>
    <row r="296" spans="1:14" s="13" customFormat="1" ht="12.75" outlineLevel="1">
      <c r="A296" s="25"/>
      <c r="B296" s="25" t="s">
        <v>76</v>
      </c>
      <c r="C296" s="10" t="s">
        <v>121</v>
      </c>
      <c r="D296" s="10" t="s">
        <v>122</v>
      </c>
      <c r="E296" s="13">
        <v>341</v>
      </c>
      <c r="N296" s="9"/>
    </row>
    <row r="297" spans="1:14" s="13" customFormat="1" ht="12.75" outlineLevel="1">
      <c r="A297" s="25"/>
      <c r="B297" s="25"/>
      <c r="C297" s="10" t="s">
        <v>71</v>
      </c>
      <c r="D297" s="10" t="s">
        <v>65</v>
      </c>
      <c r="E297" s="13">
        <v>311</v>
      </c>
      <c r="N297" s="9"/>
    </row>
    <row r="298" spans="3:5" ht="12.75">
      <c r="C298" s="10" t="s">
        <v>123</v>
      </c>
      <c r="D298" s="10" t="s">
        <v>124</v>
      </c>
      <c r="E298" s="13">
        <v>284</v>
      </c>
    </row>
    <row r="299" spans="3:5" ht="12.75">
      <c r="C299" s="10" t="s">
        <v>125</v>
      </c>
      <c r="D299" s="10" t="s">
        <v>126</v>
      </c>
      <c r="E299" s="13">
        <v>238</v>
      </c>
    </row>
    <row r="300" spans="2:5" ht="12.75">
      <c r="B300" s="25" t="s">
        <v>76</v>
      </c>
      <c r="C300" s="10" t="s">
        <v>127</v>
      </c>
      <c r="D300" s="10" t="s">
        <v>128</v>
      </c>
      <c r="E300" s="13">
        <v>446</v>
      </c>
    </row>
    <row r="301" spans="2:5" ht="12.75">
      <c r="B301" s="25" t="s">
        <v>76</v>
      </c>
      <c r="C301" s="10" t="s">
        <v>129</v>
      </c>
      <c r="D301" s="10" t="s">
        <v>130</v>
      </c>
      <c r="E301" s="13">
        <v>367</v>
      </c>
    </row>
    <row r="302" spans="1:14" s="13" customFormat="1" ht="12.75" outlineLevel="1">
      <c r="A302" s="25"/>
      <c r="B302" s="25" t="s">
        <v>76</v>
      </c>
      <c r="C302" s="10" t="s">
        <v>131</v>
      </c>
      <c r="D302" s="10" t="s">
        <v>132</v>
      </c>
      <c r="E302" s="13">
        <v>389</v>
      </c>
      <c r="N302" s="9"/>
    </row>
    <row r="303" spans="1:14" s="13" customFormat="1" ht="12.75" outlineLevel="1">
      <c r="A303" s="25"/>
      <c r="B303" s="25" t="s">
        <v>76</v>
      </c>
      <c r="C303" s="10" t="s">
        <v>133</v>
      </c>
      <c r="D303" s="10" t="s">
        <v>130</v>
      </c>
      <c r="E303" s="13">
        <v>342</v>
      </c>
      <c r="N303" s="9"/>
    </row>
    <row r="304" spans="1:14" s="13" customFormat="1" ht="12.75" outlineLevel="1">
      <c r="A304" s="25"/>
      <c r="B304" s="25"/>
      <c r="C304" s="10"/>
      <c r="D304" s="10"/>
      <c r="N304" s="9"/>
    </row>
    <row r="305" spans="1:14" s="13" customFormat="1" ht="12.75" outlineLevel="1">
      <c r="A305" s="25"/>
      <c r="B305" s="25"/>
      <c r="C305" s="10" t="s">
        <v>78</v>
      </c>
      <c r="D305" s="10"/>
      <c r="E305" s="13">
        <v>23</v>
      </c>
      <c r="N305" s="9"/>
    </row>
    <row r="306" spans="1:14" s="13" customFormat="1" ht="12.75" outlineLevel="1">
      <c r="A306" s="25"/>
      <c r="B306" s="25"/>
      <c r="C306" s="21"/>
      <c r="D306" s="21"/>
      <c r="N306" s="9"/>
    </row>
    <row r="307" spans="1:14" s="11" customFormat="1" ht="12.75">
      <c r="A307" s="25"/>
      <c r="B307" s="25"/>
      <c r="C307" s="20" t="s">
        <v>10</v>
      </c>
      <c r="D307" s="22"/>
      <c r="E307" s="11">
        <f>SUM(E295:E306)</f>
        <v>5502</v>
      </c>
      <c r="N307" s="17"/>
    </row>
    <row r="308" spans="1:14" s="11" customFormat="1" ht="12.75">
      <c r="A308" s="25"/>
      <c r="B308" s="25"/>
      <c r="C308" s="20"/>
      <c r="D308" s="22"/>
      <c r="N308" s="17"/>
    </row>
    <row r="309" spans="1:14" s="11" customFormat="1" ht="12.75">
      <c r="A309" s="25"/>
      <c r="B309" s="25"/>
      <c r="C309" s="20"/>
      <c r="D309" s="22"/>
      <c r="N309" s="17"/>
    </row>
    <row r="310" spans="1:14" s="11" customFormat="1" ht="12.75">
      <c r="A310" s="25"/>
      <c r="B310" s="25"/>
      <c r="C310" s="20"/>
      <c r="D310" s="22"/>
      <c r="N310" s="17"/>
    </row>
    <row r="311" spans="1:14" s="11" customFormat="1" ht="12.75">
      <c r="A311" s="25"/>
      <c r="B311" s="25"/>
      <c r="C311" s="20"/>
      <c r="D311" s="22"/>
      <c r="N311" s="17"/>
    </row>
    <row r="312" spans="1:14" s="11" customFormat="1" ht="12.75">
      <c r="A312" s="25"/>
      <c r="B312" s="25"/>
      <c r="C312" s="20"/>
      <c r="D312" s="22"/>
      <c r="N312" s="17"/>
    </row>
    <row r="313" spans="1:14" s="11" customFormat="1" ht="12.75">
      <c r="A313" s="25"/>
      <c r="B313" s="25"/>
      <c r="C313" s="20"/>
      <c r="D313" s="22"/>
      <c r="N313" s="17"/>
    </row>
    <row r="314" spans="1:14" s="11" customFormat="1" ht="12.75">
      <c r="A314" s="25"/>
      <c r="B314" s="25"/>
      <c r="C314" s="20"/>
      <c r="D314" s="22"/>
      <c r="N314" s="17"/>
    </row>
    <row r="315" spans="1:14" s="11" customFormat="1" ht="12.75">
      <c r="A315" s="25"/>
      <c r="B315" s="25"/>
      <c r="C315" s="20"/>
      <c r="D315" s="22"/>
      <c r="N315" s="17"/>
    </row>
    <row r="316" spans="1:14" s="11" customFormat="1" ht="12.75">
      <c r="A316" s="25"/>
      <c r="B316" s="25"/>
      <c r="C316" s="20"/>
      <c r="D316" s="22"/>
      <c r="N316" s="17"/>
    </row>
    <row r="317" spans="1:14" s="11" customFormat="1" ht="12.75">
      <c r="A317" s="25"/>
      <c r="B317" s="25"/>
      <c r="C317" s="20"/>
      <c r="D317" s="22"/>
      <c r="N317" s="17"/>
    </row>
    <row r="318" spans="1:14" s="11" customFormat="1" ht="12.75">
      <c r="A318" s="25"/>
      <c r="B318" s="25"/>
      <c r="C318" s="20"/>
      <c r="D318" s="22"/>
      <c r="N318" s="17"/>
    </row>
    <row r="319" spans="1:14" s="11" customFormat="1" ht="12.75">
      <c r="A319" s="25"/>
      <c r="B319" s="25"/>
      <c r="C319" s="20"/>
      <c r="D319" s="22"/>
      <c r="N319" s="17"/>
    </row>
    <row r="320" spans="1:14" s="11" customFormat="1" ht="12.75">
      <c r="A320" s="25"/>
      <c r="B320" s="25"/>
      <c r="C320" s="20"/>
      <c r="D320" s="22"/>
      <c r="N320" s="17"/>
    </row>
    <row r="321" spans="1:14" s="11" customFormat="1" ht="12.75">
      <c r="A321" s="25"/>
      <c r="B321" s="25"/>
      <c r="C321" s="20"/>
      <c r="D321" s="22"/>
      <c r="N321" s="17"/>
    </row>
    <row r="322" spans="1:14" s="11" customFormat="1" ht="12.75">
      <c r="A322" s="25"/>
      <c r="B322" s="25"/>
      <c r="C322" s="20"/>
      <c r="D322" s="22"/>
      <c r="N322" s="17"/>
    </row>
    <row r="323" spans="1:14" s="11" customFormat="1" ht="12.75">
      <c r="A323" s="25"/>
      <c r="B323" s="25"/>
      <c r="C323" s="20"/>
      <c r="D323" s="22"/>
      <c r="N323" s="17"/>
    </row>
    <row r="324" spans="1:14" s="11" customFormat="1" ht="12.75">
      <c r="A324" s="25"/>
      <c r="B324" s="25"/>
      <c r="C324" s="20"/>
      <c r="D324" s="22"/>
      <c r="N324" s="17"/>
    </row>
    <row r="325" spans="1:14" s="11" customFormat="1" ht="12.75">
      <c r="A325" s="25"/>
      <c r="B325" s="25"/>
      <c r="C325" s="20"/>
      <c r="D325" s="22"/>
      <c r="N325" s="17"/>
    </row>
    <row r="326" spans="1:14" s="11" customFormat="1" ht="12.75">
      <c r="A326" s="25"/>
      <c r="B326" s="25"/>
      <c r="C326" s="20"/>
      <c r="D326" s="22"/>
      <c r="N326" s="17"/>
    </row>
    <row r="327" spans="1:14" s="11" customFormat="1" ht="12.75">
      <c r="A327" s="25"/>
      <c r="B327" s="25"/>
      <c r="C327" s="20"/>
      <c r="D327" s="22"/>
      <c r="N327" s="17"/>
    </row>
    <row r="328" spans="1:14" s="11" customFormat="1" ht="12.75">
      <c r="A328" s="25"/>
      <c r="B328" s="25"/>
      <c r="C328" s="20"/>
      <c r="D328" s="22"/>
      <c r="N328" s="17"/>
    </row>
    <row r="329" spans="1:14" s="11" customFormat="1" ht="12.75">
      <c r="A329" s="25"/>
      <c r="B329" s="25"/>
      <c r="C329" s="20"/>
      <c r="D329" s="22"/>
      <c r="N329" s="17"/>
    </row>
    <row r="330" spans="1:14" s="11" customFormat="1" ht="12.75">
      <c r="A330" s="25"/>
      <c r="B330" s="25"/>
      <c r="C330" s="20"/>
      <c r="D330" s="22"/>
      <c r="N330" s="17"/>
    </row>
    <row r="331" spans="1:14" s="11" customFormat="1" ht="12.75">
      <c r="A331" s="25"/>
      <c r="B331" s="25"/>
      <c r="C331" s="20"/>
      <c r="D331" s="22"/>
      <c r="N331" s="17"/>
    </row>
    <row r="332" spans="1:14" s="11" customFormat="1" ht="12.75">
      <c r="A332" s="25"/>
      <c r="B332" s="25"/>
      <c r="C332" s="20"/>
      <c r="D332" s="22"/>
      <c r="N332" s="17"/>
    </row>
    <row r="333" spans="3:4" ht="15.75">
      <c r="C333" s="6"/>
      <c r="D333" s="6" t="s">
        <v>27</v>
      </c>
    </row>
    <row r="334" spans="3:4" ht="15.75">
      <c r="C334" s="6"/>
      <c r="D334" s="6"/>
    </row>
    <row r="335" spans="1:14" s="7" customFormat="1" ht="12.75">
      <c r="A335" s="25"/>
      <c r="B335" s="25"/>
      <c r="C335" s="8" t="s">
        <v>0</v>
      </c>
      <c r="D335" s="8" t="s">
        <v>1</v>
      </c>
      <c r="E335" s="8" t="s">
        <v>6</v>
      </c>
      <c r="F335" s="11"/>
      <c r="N335" s="17"/>
    </row>
    <row r="336" spans="1:14" s="7" customFormat="1" ht="12.75">
      <c r="A336" s="25"/>
      <c r="B336" s="25"/>
      <c r="C336" s="8"/>
      <c r="D336" s="8"/>
      <c r="E336" s="8"/>
      <c r="F336" s="11"/>
      <c r="N336" s="17"/>
    </row>
    <row r="337" spans="1:5" ht="14.25" customHeight="1" outlineLevel="1">
      <c r="A337" s="25" t="s">
        <v>12</v>
      </c>
      <c r="C337" t="s">
        <v>11</v>
      </c>
      <c r="D337" s="4"/>
      <c r="E337">
        <v>2838</v>
      </c>
    </row>
    <row r="338" spans="2:5" ht="12.75" outlineLevel="1">
      <c r="B338" s="25" t="s">
        <v>76</v>
      </c>
      <c r="C338" t="s">
        <v>134</v>
      </c>
      <c r="D338" s="4" t="s">
        <v>82</v>
      </c>
      <c r="E338">
        <v>308</v>
      </c>
    </row>
    <row r="339" spans="2:5" ht="12.75" outlineLevel="1">
      <c r="B339" s="25" t="s">
        <v>76</v>
      </c>
      <c r="C339" t="s">
        <v>135</v>
      </c>
      <c r="D339" s="4" t="s">
        <v>136</v>
      </c>
      <c r="E339">
        <v>305</v>
      </c>
    </row>
    <row r="340" ht="12.75" outlineLevel="1">
      <c r="D340" s="4"/>
    </row>
    <row r="341" spans="3:6" ht="12.75" outlineLevel="1">
      <c r="C341" s="10" t="s">
        <v>78</v>
      </c>
      <c r="D341" s="4"/>
      <c r="E341">
        <v>35</v>
      </c>
      <c r="F341" s="10"/>
    </row>
    <row r="342" spans="3:6" ht="12.75" outlineLevel="1">
      <c r="C342" s="10" t="s">
        <v>166</v>
      </c>
      <c r="D342" s="4" t="s">
        <v>181</v>
      </c>
      <c r="E342">
        <v>2</v>
      </c>
      <c r="F342" s="10"/>
    </row>
    <row r="343" spans="3:6" ht="12.75" outlineLevel="1">
      <c r="C343" s="10" t="s">
        <v>167</v>
      </c>
      <c r="D343" s="4" t="s">
        <v>168</v>
      </c>
      <c r="E343">
        <v>2</v>
      </c>
      <c r="F343" s="10"/>
    </row>
    <row r="344" spans="3:6" ht="12.75" outlineLevel="1">
      <c r="C344" s="10" t="s">
        <v>169</v>
      </c>
      <c r="D344" s="4" t="s">
        <v>182</v>
      </c>
      <c r="E344">
        <v>2</v>
      </c>
      <c r="F344" s="10"/>
    </row>
    <row r="345" spans="1:14" s="7" customFormat="1" ht="12.75">
      <c r="A345" s="25"/>
      <c r="B345" s="25"/>
      <c r="C345" s="7" t="s">
        <v>10</v>
      </c>
      <c r="D345" s="7" t="s">
        <v>12</v>
      </c>
      <c r="E345" s="7">
        <f>SUM(E337:E344)</f>
        <v>3492</v>
      </c>
      <c r="F345" s="11"/>
      <c r="N345" s="17"/>
    </row>
    <row r="346" spans="1:14" s="7" customFormat="1" ht="12.75">
      <c r="A346" s="25"/>
      <c r="B346" s="25"/>
      <c r="F346" s="11"/>
      <c r="N346" s="17"/>
    </row>
    <row r="347" spans="1:14" s="7" customFormat="1" ht="12.75">
      <c r="A347" s="25"/>
      <c r="B347" s="25"/>
      <c r="F347" s="11"/>
      <c r="N347" s="17"/>
    </row>
    <row r="348" spans="1:14" s="7" customFormat="1" ht="12.75">
      <c r="A348" s="25"/>
      <c r="B348" s="25"/>
      <c r="F348" s="11"/>
      <c r="N348" s="17"/>
    </row>
    <row r="349" spans="1:14" s="7" customFormat="1" ht="12.75">
      <c r="A349" s="25"/>
      <c r="B349" s="25"/>
      <c r="F349" s="11"/>
      <c r="N349" s="17"/>
    </row>
    <row r="350" spans="1:14" s="7" customFormat="1" ht="12.75">
      <c r="A350" s="25"/>
      <c r="B350" s="25"/>
      <c r="F350" s="11"/>
      <c r="N350" s="17"/>
    </row>
    <row r="351" spans="1:14" s="7" customFormat="1" ht="12.75">
      <c r="A351" s="25"/>
      <c r="B351" s="25"/>
      <c r="F351" s="11"/>
      <c r="N351" s="17"/>
    </row>
    <row r="352" spans="1:14" s="7" customFormat="1" ht="12.75">
      <c r="A352" s="25"/>
      <c r="B352" s="25"/>
      <c r="F352" s="11"/>
      <c r="N352" s="17"/>
    </row>
    <row r="353" spans="1:14" s="7" customFormat="1" ht="12.75">
      <c r="A353" s="25"/>
      <c r="B353" s="25"/>
      <c r="F353" s="11"/>
      <c r="N353" s="17"/>
    </row>
    <row r="354" spans="1:14" s="7" customFormat="1" ht="12.75">
      <c r="A354" s="25"/>
      <c r="B354" s="25"/>
      <c r="F354" s="11"/>
      <c r="N354" s="17"/>
    </row>
    <row r="355" spans="1:14" s="7" customFormat="1" ht="12.75">
      <c r="A355" s="25"/>
      <c r="B355" s="25"/>
      <c r="F355" s="11"/>
      <c r="N355" s="17"/>
    </row>
    <row r="356" spans="1:14" s="7" customFormat="1" ht="12.75">
      <c r="A356" s="25"/>
      <c r="B356" s="25"/>
      <c r="F356" s="11"/>
      <c r="N356" s="17"/>
    </row>
    <row r="357" spans="1:14" s="7" customFormat="1" ht="12.75">
      <c r="A357" s="25"/>
      <c r="B357" s="25"/>
      <c r="F357" s="11"/>
      <c r="N357" s="17"/>
    </row>
    <row r="358" spans="1:14" s="7" customFormat="1" ht="12.75">
      <c r="A358" s="25"/>
      <c r="B358" s="25"/>
      <c r="F358" s="11"/>
      <c r="N358" s="17"/>
    </row>
    <row r="359" spans="1:14" s="7" customFormat="1" ht="12.75">
      <c r="A359" s="25"/>
      <c r="B359" s="25"/>
      <c r="F359" s="11"/>
      <c r="N359" s="17"/>
    </row>
    <row r="360" spans="1:14" s="7" customFormat="1" ht="12.75">
      <c r="A360" s="25"/>
      <c r="B360" s="25"/>
      <c r="F360" s="11"/>
      <c r="N360" s="17"/>
    </row>
    <row r="361" spans="1:14" s="7" customFormat="1" ht="12.75">
      <c r="A361" s="25"/>
      <c r="B361" s="25"/>
      <c r="F361" s="11"/>
      <c r="N361" s="17"/>
    </row>
    <row r="362" spans="1:14" s="7" customFormat="1" ht="12.75">
      <c r="A362" s="25"/>
      <c r="B362" s="25"/>
      <c r="F362" s="11"/>
      <c r="N362" s="17"/>
    </row>
    <row r="363" spans="1:14" s="7" customFormat="1" ht="12.75">
      <c r="A363" s="25"/>
      <c r="B363" s="25"/>
      <c r="F363" s="11"/>
      <c r="N363" s="17"/>
    </row>
    <row r="364" spans="1:14" s="7" customFormat="1" ht="12.75">
      <c r="A364" s="25"/>
      <c r="B364" s="25"/>
      <c r="F364" s="11"/>
      <c r="N364" s="17"/>
    </row>
    <row r="365" spans="1:14" s="7" customFormat="1" ht="12.75">
      <c r="A365" s="25"/>
      <c r="B365" s="25"/>
      <c r="F365" s="11"/>
      <c r="N365" s="17"/>
    </row>
    <row r="366" spans="1:14" s="7" customFormat="1" ht="12.75">
      <c r="A366" s="25"/>
      <c r="B366" s="25"/>
      <c r="F366" s="11"/>
      <c r="N366" s="17"/>
    </row>
    <row r="367" spans="1:14" s="7" customFormat="1" ht="12.75">
      <c r="A367" s="25"/>
      <c r="B367" s="25"/>
      <c r="F367" s="11"/>
      <c r="N367" s="17"/>
    </row>
    <row r="368" spans="1:14" s="7" customFormat="1" ht="12.75">
      <c r="A368" s="25"/>
      <c r="B368" s="25"/>
      <c r="F368" s="11"/>
      <c r="N368" s="17"/>
    </row>
    <row r="369" spans="1:14" s="7" customFormat="1" ht="12.75">
      <c r="A369" s="25"/>
      <c r="B369" s="25"/>
      <c r="F369" s="11"/>
      <c r="N369" s="17"/>
    </row>
    <row r="370" spans="1:14" s="7" customFormat="1" ht="12.75">
      <c r="A370" s="25"/>
      <c r="B370" s="25"/>
      <c r="F370" s="11"/>
      <c r="N370" s="17"/>
    </row>
    <row r="371" spans="1:14" s="7" customFormat="1" ht="12.75">
      <c r="A371" s="25"/>
      <c r="B371" s="25"/>
      <c r="F371" s="11"/>
      <c r="N371" s="17"/>
    </row>
    <row r="372" spans="1:14" s="7" customFormat="1" ht="12.75">
      <c r="A372" s="25"/>
      <c r="B372" s="25"/>
      <c r="F372" s="11"/>
      <c r="N372" s="17"/>
    </row>
    <row r="373" spans="1:14" s="7" customFormat="1" ht="12.75">
      <c r="A373" s="25"/>
      <c r="B373" s="25"/>
      <c r="F373" s="11"/>
      <c r="N373" s="17"/>
    </row>
    <row r="374" spans="1:14" s="7" customFormat="1" ht="12.75">
      <c r="A374" s="25"/>
      <c r="B374" s="25"/>
      <c r="F374" s="11"/>
      <c r="N374" s="17"/>
    </row>
    <row r="375" spans="1:14" s="7" customFormat="1" ht="12.75">
      <c r="A375" s="25"/>
      <c r="B375" s="25"/>
      <c r="F375" s="11"/>
      <c r="N375" s="17"/>
    </row>
    <row r="376" spans="1:14" s="7" customFormat="1" ht="12.75">
      <c r="A376" s="25"/>
      <c r="B376" s="25"/>
      <c r="F376" s="11"/>
      <c r="N376" s="17"/>
    </row>
    <row r="377" spans="1:14" s="7" customFormat="1" ht="12.75">
      <c r="A377" s="25"/>
      <c r="B377" s="25"/>
      <c r="F377" s="11"/>
      <c r="N377" s="17"/>
    </row>
    <row r="378" spans="1:14" s="7" customFormat="1" ht="12.75">
      <c r="A378" s="25"/>
      <c r="B378" s="25"/>
      <c r="F378" s="11"/>
      <c r="N378" s="17"/>
    </row>
    <row r="379" spans="3:4" ht="15.75">
      <c r="C379" s="6"/>
      <c r="D379" s="6" t="s">
        <v>73</v>
      </c>
    </row>
    <row r="381" spans="1:14" s="7" customFormat="1" ht="12.75">
      <c r="A381" s="25"/>
      <c r="B381" s="25"/>
      <c r="C381" s="8" t="s">
        <v>0</v>
      </c>
      <c r="D381" s="8" t="s">
        <v>1</v>
      </c>
      <c r="E381" s="8" t="s">
        <v>7</v>
      </c>
      <c r="F381" s="11"/>
      <c r="N381" s="17"/>
    </row>
    <row r="382" ht="12.75">
      <c r="E382" t="s">
        <v>12</v>
      </c>
    </row>
    <row r="383" spans="3:5" ht="12.75" outlineLevel="1">
      <c r="C383" t="s">
        <v>11</v>
      </c>
      <c r="E383">
        <v>3194</v>
      </c>
    </row>
    <row r="384" spans="2:5" ht="12.75" outlineLevel="1">
      <c r="B384" s="25" t="s">
        <v>76</v>
      </c>
      <c r="C384" t="s">
        <v>137</v>
      </c>
      <c r="D384" t="s">
        <v>138</v>
      </c>
      <c r="E384">
        <v>318</v>
      </c>
    </row>
    <row r="385" ht="12.75" outlineLevel="1"/>
    <row r="386" spans="3:5" ht="12.75" outlineLevel="1">
      <c r="C386" s="10" t="s">
        <v>78</v>
      </c>
      <c r="D386" s="10"/>
      <c r="E386">
        <v>23</v>
      </c>
    </row>
    <row r="387" spans="3:5" ht="12.75" outlineLevel="1">
      <c r="C387" s="10" t="s">
        <v>183</v>
      </c>
      <c r="D387" s="10" t="s">
        <v>170</v>
      </c>
      <c r="E387">
        <v>1</v>
      </c>
    </row>
    <row r="388" spans="3:5" ht="12.75" outlineLevel="1">
      <c r="C388" s="10" t="s">
        <v>171</v>
      </c>
      <c r="D388" s="10" t="s">
        <v>172</v>
      </c>
      <c r="E388">
        <v>1</v>
      </c>
    </row>
    <row r="389" spans="3:5" ht="12.75" outlineLevel="1">
      <c r="C389" s="10" t="s">
        <v>173</v>
      </c>
      <c r="D389" s="10" t="s">
        <v>174</v>
      </c>
      <c r="E389">
        <v>1</v>
      </c>
    </row>
    <row r="390" spans="3:5" ht="12.75" outlineLevel="1">
      <c r="C390" s="10" t="s">
        <v>175</v>
      </c>
      <c r="D390" s="10" t="s">
        <v>176</v>
      </c>
      <c r="E390">
        <v>1</v>
      </c>
    </row>
    <row r="391" spans="3:5" ht="12.75" outlineLevel="1">
      <c r="C391" s="10" t="s">
        <v>184</v>
      </c>
      <c r="D391" s="10" t="s">
        <v>185</v>
      </c>
      <c r="E391">
        <v>1</v>
      </c>
    </row>
    <row r="392" spans="1:14" s="7" customFormat="1" ht="12.75">
      <c r="A392" s="25"/>
      <c r="B392" s="25"/>
      <c r="C392" s="7" t="s">
        <v>10</v>
      </c>
      <c r="D392" s="7" t="s">
        <v>12</v>
      </c>
      <c r="E392" s="7">
        <f>SUM(E383:E391)</f>
        <v>3540</v>
      </c>
      <c r="F392" s="11"/>
      <c r="N392" s="17"/>
    </row>
    <row r="393" spans="1:14" s="7" customFormat="1" ht="12.75">
      <c r="A393" s="25"/>
      <c r="B393" s="25"/>
      <c r="F393" s="11"/>
      <c r="N393" s="17"/>
    </row>
    <row r="394" spans="1:14" s="7" customFormat="1" ht="12.75">
      <c r="A394" s="25"/>
      <c r="B394" s="25"/>
      <c r="F394" s="11"/>
      <c r="N394" s="17"/>
    </row>
    <row r="395" spans="1:14" s="7" customFormat="1" ht="12.75">
      <c r="A395" s="25"/>
      <c r="B395" s="25"/>
      <c r="F395" s="11"/>
      <c r="N395" s="17"/>
    </row>
    <row r="396" spans="1:14" s="7" customFormat="1" ht="12.75">
      <c r="A396" s="25"/>
      <c r="B396" s="25"/>
      <c r="F396" s="11"/>
      <c r="N396" s="17"/>
    </row>
    <row r="397" spans="1:14" s="7" customFormat="1" ht="12.75">
      <c r="A397" s="25"/>
      <c r="B397" s="25"/>
      <c r="F397" s="11"/>
      <c r="N397" s="17"/>
    </row>
    <row r="398" spans="1:14" s="7" customFormat="1" ht="12.75">
      <c r="A398" s="25"/>
      <c r="B398" s="25"/>
      <c r="F398" s="11"/>
      <c r="N398" s="17"/>
    </row>
    <row r="399" spans="1:14" s="7" customFormat="1" ht="12.75">
      <c r="A399" s="25"/>
      <c r="B399" s="25"/>
      <c r="F399" s="11"/>
      <c r="N399" s="17"/>
    </row>
    <row r="400" spans="1:14" s="7" customFormat="1" ht="12.75">
      <c r="A400" s="25"/>
      <c r="B400" s="25"/>
      <c r="F400" s="11"/>
      <c r="N400" s="17"/>
    </row>
    <row r="401" spans="1:14" s="7" customFormat="1" ht="12.75">
      <c r="A401" s="25"/>
      <c r="B401" s="25"/>
      <c r="F401" s="11"/>
      <c r="N401" s="17"/>
    </row>
    <row r="402" spans="1:14" s="7" customFormat="1" ht="12.75">
      <c r="A402" s="25"/>
      <c r="B402" s="25"/>
      <c r="F402" s="11"/>
      <c r="N402" s="17"/>
    </row>
    <row r="403" spans="1:14" s="7" customFormat="1" ht="12.75">
      <c r="A403" s="25"/>
      <c r="B403" s="25"/>
      <c r="F403" s="11"/>
      <c r="N403" s="17"/>
    </row>
    <row r="404" spans="1:14" s="7" customFormat="1" ht="12.75">
      <c r="A404" s="25"/>
      <c r="B404" s="25"/>
      <c r="F404" s="11"/>
      <c r="N404" s="17"/>
    </row>
    <row r="405" spans="1:14" s="7" customFormat="1" ht="12.75">
      <c r="A405" s="25"/>
      <c r="B405" s="25"/>
      <c r="F405" s="11"/>
      <c r="N405" s="17"/>
    </row>
    <row r="406" spans="1:14" s="7" customFormat="1" ht="12.75">
      <c r="A406" s="25"/>
      <c r="B406" s="25"/>
      <c r="F406" s="11"/>
      <c r="N406" s="17"/>
    </row>
    <row r="407" spans="1:14" s="7" customFormat="1" ht="12.75">
      <c r="A407" s="25"/>
      <c r="B407" s="25"/>
      <c r="F407" s="11"/>
      <c r="N407" s="17"/>
    </row>
    <row r="408" spans="1:14" s="7" customFormat="1" ht="12.75">
      <c r="A408" s="25"/>
      <c r="B408" s="25"/>
      <c r="F408" s="11"/>
      <c r="N408" s="17"/>
    </row>
    <row r="409" spans="1:14" s="7" customFormat="1" ht="12.75">
      <c r="A409" s="25"/>
      <c r="B409" s="25"/>
      <c r="F409" s="11"/>
      <c r="N409" s="17"/>
    </row>
    <row r="410" spans="1:14" s="7" customFormat="1" ht="12.75">
      <c r="A410" s="25"/>
      <c r="B410" s="25"/>
      <c r="F410" s="11"/>
      <c r="N410" s="17"/>
    </row>
    <row r="411" spans="1:14" s="7" customFormat="1" ht="12.75">
      <c r="A411" s="25"/>
      <c r="B411" s="25"/>
      <c r="F411" s="11"/>
      <c r="N411" s="17"/>
    </row>
    <row r="412" spans="1:14" s="7" customFormat="1" ht="12.75">
      <c r="A412" s="25"/>
      <c r="B412" s="25"/>
      <c r="F412" s="11"/>
      <c r="N412" s="17"/>
    </row>
    <row r="413" spans="1:14" s="7" customFormat="1" ht="12.75">
      <c r="A413" s="25"/>
      <c r="B413" s="25"/>
      <c r="F413" s="11"/>
      <c r="N413" s="17"/>
    </row>
    <row r="414" spans="1:14" s="7" customFormat="1" ht="12.75">
      <c r="A414" s="25"/>
      <c r="B414" s="25"/>
      <c r="F414" s="11"/>
      <c r="N414" s="17"/>
    </row>
    <row r="415" spans="1:14" s="7" customFormat="1" ht="12.75">
      <c r="A415" s="25"/>
      <c r="B415" s="25"/>
      <c r="F415" s="11"/>
      <c r="N415" s="17"/>
    </row>
    <row r="416" spans="1:14" s="7" customFormat="1" ht="12.75">
      <c r="A416" s="25"/>
      <c r="B416" s="25"/>
      <c r="F416" s="11"/>
      <c r="N416" s="17"/>
    </row>
    <row r="417" spans="1:14" s="7" customFormat="1" ht="12.75">
      <c r="A417" s="25"/>
      <c r="B417" s="25"/>
      <c r="F417" s="11"/>
      <c r="N417" s="17"/>
    </row>
    <row r="418" spans="1:14" s="7" customFormat="1" ht="12.75">
      <c r="A418" s="25"/>
      <c r="B418" s="25"/>
      <c r="F418" s="11"/>
      <c r="N418" s="17"/>
    </row>
    <row r="419" spans="1:14" s="7" customFormat="1" ht="12.75">
      <c r="A419" s="25"/>
      <c r="B419" s="25"/>
      <c r="F419" s="11"/>
      <c r="N419" s="17"/>
    </row>
    <row r="420" spans="1:14" s="7" customFormat="1" ht="12.75">
      <c r="A420" s="25"/>
      <c r="B420" s="25"/>
      <c r="F420" s="11"/>
      <c r="N420" s="17"/>
    </row>
    <row r="421" spans="1:14" s="7" customFormat="1" ht="12.75">
      <c r="A421" s="25"/>
      <c r="B421" s="25"/>
      <c r="F421" s="11"/>
      <c r="N421" s="17"/>
    </row>
    <row r="422" spans="1:14" s="7" customFormat="1" ht="12.75">
      <c r="A422" s="25"/>
      <c r="B422" s="25"/>
      <c r="F422" s="11"/>
      <c r="N422" s="17"/>
    </row>
    <row r="423" spans="1:14" s="7" customFormat="1" ht="12.75">
      <c r="A423" s="25"/>
      <c r="B423" s="25"/>
      <c r="F423" s="11"/>
      <c r="N423" s="17"/>
    </row>
    <row r="424" spans="1:14" s="7" customFormat="1" ht="12.75">
      <c r="A424" s="25"/>
      <c r="B424" s="25"/>
      <c r="F424" s="11"/>
      <c r="N424" s="17"/>
    </row>
    <row r="425" spans="1:14" s="7" customFormat="1" ht="12.75">
      <c r="A425" s="25"/>
      <c r="B425" s="25"/>
      <c r="F425" s="11"/>
      <c r="N425" s="17"/>
    </row>
    <row r="426" spans="1:14" s="7" customFormat="1" ht="12.75">
      <c r="A426" s="25"/>
      <c r="B426" s="25"/>
      <c r="F426" s="11"/>
      <c r="N426" s="17"/>
    </row>
    <row r="427" spans="1:14" s="7" customFormat="1" ht="12.75">
      <c r="A427" s="25"/>
      <c r="B427" s="25"/>
      <c r="F427" s="11"/>
      <c r="N427" s="17"/>
    </row>
    <row r="428" ht="15.75">
      <c r="D428" s="6" t="s">
        <v>29</v>
      </c>
    </row>
    <row r="430" spans="1:14" s="7" customFormat="1" ht="12.75">
      <c r="A430" s="25"/>
      <c r="B430" s="25"/>
      <c r="C430" s="8" t="s">
        <v>0</v>
      </c>
      <c r="D430" s="8" t="s">
        <v>1</v>
      </c>
      <c r="E430" s="8" t="s">
        <v>8</v>
      </c>
      <c r="F430" s="11"/>
      <c r="N430" s="17"/>
    </row>
    <row r="431" spans="1:14" s="7" customFormat="1" ht="12.75">
      <c r="A431" s="25"/>
      <c r="B431" s="25"/>
      <c r="C431" s="8"/>
      <c r="D431" s="8"/>
      <c r="E431" s="8"/>
      <c r="F431" s="11"/>
      <c r="N431" s="17"/>
    </row>
    <row r="432" spans="3:5" ht="12.75" outlineLevel="1">
      <c r="C432" t="s">
        <v>11</v>
      </c>
      <c r="E432">
        <v>2255</v>
      </c>
    </row>
    <row r="433" spans="2:5" ht="12.75" outlineLevel="1">
      <c r="B433" s="25" t="s">
        <v>76</v>
      </c>
      <c r="C433" t="s">
        <v>139</v>
      </c>
      <c r="D433" t="s">
        <v>140</v>
      </c>
      <c r="E433">
        <v>265</v>
      </c>
    </row>
    <row r="434" spans="3:5" ht="12.75" outlineLevel="1">
      <c r="C434" t="s">
        <v>141</v>
      </c>
      <c r="D434" t="s">
        <v>142</v>
      </c>
      <c r="E434">
        <v>224</v>
      </c>
    </row>
    <row r="435" spans="2:5" ht="12.75" outlineLevel="1">
      <c r="B435" s="25" t="s">
        <v>76</v>
      </c>
      <c r="C435" t="s">
        <v>143</v>
      </c>
      <c r="D435" t="s">
        <v>53</v>
      </c>
      <c r="E435">
        <v>219</v>
      </c>
    </row>
    <row r="436" ht="12.75" outlineLevel="1"/>
    <row r="437" spans="3:5" ht="12.75" outlineLevel="1">
      <c r="C437" t="s">
        <v>78</v>
      </c>
      <c r="E437">
        <v>33</v>
      </c>
    </row>
    <row r="438" spans="3:5" ht="12.75" outlineLevel="1">
      <c r="C438" t="s">
        <v>177</v>
      </c>
      <c r="D438" t="s">
        <v>186</v>
      </c>
      <c r="E438">
        <v>16</v>
      </c>
    </row>
    <row r="439" spans="3:5" ht="12.75" outlineLevel="1">
      <c r="C439" t="s">
        <v>178</v>
      </c>
      <c r="D439" t="s">
        <v>179</v>
      </c>
      <c r="E439">
        <v>3</v>
      </c>
    </row>
    <row r="440" ht="12.75" outlineLevel="1"/>
    <row r="441" spans="3:5" ht="12.75" outlineLevel="1">
      <c r="C441" s="11" t="s">
        <v>10</v>
      </c>
      <c r="E441" s="7">
        <f>SUM(E432:E440)</f>
        <v>3015</v>
      </c>
    </row>
    <row r="442" spans="3:5" ht="12.75" outlineLevel="1">
      <c r="C442" s="11"/>
      <c r="E442" s="7"/>
    </row>
    <row r="443" spans="3:5" ht="12.75" outlineLevel="1">
      <c r="C443" s="11"/>
      <c r="E443" s="7"/>
    </row>
    <row r="444" spans="3:5" ht="12.75" outlineLevel="1">
      <c r="C444" s="11"/>
      <c r="E444" s="7"/>
    </row>
    <row r="445" spans="3:5" ht="12.75" outlineLevel="1">
      <c r="C445" s="11"/>
      <c r="E445" s="7"/>
    </row>
    <row r="446" spans="3:5" ht="12.75" outlineLevel="1">
      <c r="C446" s="11"/>
      <c r="E446" s="7"/>
    </row>
    <row r="447" spans="3:5" ht="12.75" outlineLevel="1">
      <c r="C447" s="11"/>
      <c r="E447" s="7"/>
    </row>
    <row r="448" spans="3:5" ht="12.75" outlineLevel="1">
      <c r="C448" s="11"/>
      <c r="E448" s="7"/>
    </row>
    <row r="449" spans="3:5" ht="12.75" outlineLevel="1">
      <c r="C449" s="11"/>
      <c r="E449" s="7"/>
    </row>
    <row r="450" spans="3:5" ht="12.75" outlineLevel="1">
      <c r="C450" s="11"/>
      <c r="E450" s="7"/>
    </row>
    <row r="451" spans="3:5" ht="12.75" outlineLevel="1">
      <c r="C451" s="11"/>
      <c r="E451" s="7"/>
    </row>
    <row r="452" spans="3:5" ht="12.75" outlineLevel="1">
      <c r="C452" s="11"/>
      <c r="E452" s="7"/>
    </row>
    <row r="453" spans="3:5" ht="12.75" outlineLevel="1">
      <c r="C453" s="11"/>
      <c r="E453" s="7"/>
    </row>
    <row r="454" spans="3:5" ht="12.75" outlineLevel="1">
      <c r="C454" s="11"/>
      <c r="E454" s="7"/>
    </row>
    <row r="455" spans="3:5" ht="12.75" outlineLevel="1">
      <c r="C455" s="11"/>
      <c r="E455" s="7"/>
    </row>
    <row r="456" spans="3:5" ht="12.75" outlineLevel="1">
      <c r="C456" s="11"/>
      <c r="E456" s="7"/>
    </row>
    <row r="457" spans="3:5" ht="12.75" outlineLevel="1">
      <c r="C457" s="11"/>
      <c r="E457" s="7"/>
    </row>
    <row r="458" spans="3:5" ht="12.75" outlineLevel="1">
      <c r="C458" s="11"/>
      <c r="E458" s="7"/>
    </row>
    <row r="459" spans="3:5" ht="12.75" outlineLevel="1">
      <c r="C459" s="11"/>
      <c r="E459" s="7"/>
    </row>
    <row r="460" spans="3:5" ht="12.75" outlineLevel="1">
      <c r="C460" s="11"/>
      <c r="E460" s="7"/>
    </row>
    <row r="461" spans="3:5" ht="12.75" outlineLevel="1">
      <c r="C461" s="11"/>
      <c r="E461" s="7"/>
    </row>
    <row r="462" spans="3:5" ht="12.75" outlineLevel="1">
      <c r="C462" s="11"/>
      <c r="E462" s="7"/>
    </row>
    <row r="463" spans="3:5" ht="12.75" outlineLevel="1">
      <c r="C463" s="11"/>
      <c r="E463" s="7"/>
    </row>
    <row r="464" spans="3:5" ht="12.75" outlineLevel="1">
      <c r="C464" s="11"/>
      <c r="E464" s="7"/>
    </row>
    <row r="465" spans="3:5" ht="12.75" outlineLevel="1">
      <c r="C465" s="11"/>
      <c r="E465" s="7"/>
    </row>
    <row r="466" spans="3:5" ht="12.75" outlineLevel="1">
      <c r="C466" s="11"/>
      <c r="E466" s="7"/>
    </row>
    <row r="467" spans="3:5" ht="12.75" outlineLevel="1">
      <c r="C467" s="11"/>
      <c r="E467" s="7"/>
    </row>
    <row r="468" spans="3:5" ht="12.75" outlineLevel="1">
      <c r="C468" s="11"/>
      <c r="E468" s="7"/>
    </row>
    <row r="469" spans="1:14" s="7" customFormat="1" ht="12.75">
      <c r="A469" s="25"/>
      <c r="B469" s="25"/>
      <c r="F469" s="11"/>
      <c r="N469" s="17"/>
    </row>
    <row r="470" spans="1:14" s="7" customFormat="1" ht="12.75">
      <c r="A470" s="25"/>
      <c r="B470" s="25"/>
      <c r="F470" s="11"/>
      <c r="N470" s="17"/>
    </row>
    <row r="471" spans="1:14" s="7" customFormat="1" ht="12.75">
      <c r="A471" s="25"/>
      <c r="B471" s="25"/>
      <c r="F471" s="11"/>
      <c r="N471" s="17"/>
    </row>
    <row r="472" ht="15.75">
      <c r="D472" s="6" t="s">
        <v>30</v>
      </c>
    </row>
    <row r="474" spans="1:14" s="7" customFormat="1" ht="12.75">
      <c r="A474" s="25"/>
      <c r="B474" s="25"/>
      <c r="C474" s="8" t="s">
        <v>0</v>
      </c>
      <c r="D474" s="8" t="s">
        <v>1</v>
      </c>
      <c r="E474" s="8" t="s">
        <v>9</v>
      </c>
      <c r="F474" s="11"/>
      <c r="N474" s="17"/>
    </row>
    <row r="475" spans="1:14" s="7" customFormat="1" ht="12.75">
      <c r="A475" s="25"/>
      <c r="B475" s="25"/>
      <c r="C475" s="8"/>
      <c r="D475" s="8"/>
      <c r="E475" s="8"/>
      <c r="F475" s="11"/>
      <c r="N475" s="17"/>
    </row>
    <row r="476" spans="3:5" ht="12.75" outlineLevel="1">
      <c r="C476" t="s">
        <v>11</v>
      </c>
      <c r="D476" s="10"/>
      <c r="E476" s="16">
        <v>1580</v>
      </c>
    </row>
    <row r="477" spans="2:5" ht="12.75" outlineLevel="1">
      <c r="B477" s="25" t="s">
        <v>76</v>
      </c>
      <c r="C477" t="s">
        <v>145</v>
      </c>
      <c r="D477" t="s">
        <v>144</v>
      </c>
      <c r="E477">
        <v>162</v>
      </c>
    </row>
    <row r="478" spans="2:5" ht="12.75" outlineLevel="1">
      <c r="B478" s="25" t="s">
        <v>76</v>
      </c>
      <c r="C478" t="s">
        <v>146</v>
      </c>
      <c r="D478" t="s">
        <v>74</v>
      </c>
      <c r="E478">
        <v>156</v>
      </c>
    </row>
    <row r="479" spans="2:5" ht="12.75" outlineLevel="1">
      <c r="B479" s="25" t="s">
        <v>76</v>
      </c>
      <c r="C479" t="s">
        <v>147</v>
      </c>
      <c r="D479" t="s">
        <v>148</v>
      </c>
      <c r="E479">
        <v>157</v>
      </c>
    </row>
    <row r="480" ht="12.75" outlineLevel="1"/>
    <row r="481" spans="3:5" ht="12.75" outlineLevel="1">
      <c r="C481" t="s">
        <v>78</v>
      </c>
      <c r="E481">
        <v>10</v>
      </c>
    </row>
    <row r="482" spans="1:14" s="7" customFormat="1" ht="12.75">
      <c r="A482" s="25"/>
      <c r="B482" s="25"/>
      <c r="C482" s="11" t="s">
        <v>10</v>
      </c>
      <c r="D482" s="7" t="s">
        <v>12</v>
      </c>
      <c r="E482" s="7">
        <f>SUM(E476:E481)</f>
        <v>2065</v>
      </c>
      <c r="F482" s="11"/>
      <c r="N482" s="17"/>
    </row>
    <row r="483" spans="1:14" s="7" customFormat="1" ht="12.75">
      <c r="A483" s="25"/>
      <c r="B483" s="25"/>
      <c r="C483" s="11"/>
      <c r="F483" s="11"/>
      <c r="N483" s="17"/>
    </row>
    <row r="484" spans="1:14" s="7" customFormat="1" ht="12.75">
      <c r="A484" s="25"/>
      <c r="B484" s="25"/>
      <c r="C484" s="11"/>
      <c r="F484" s="11"/>
      <c r="N484" s="17"/>
    </row>
    <row r="485" spans="1:14" s="7" customFormat="1" ht="12.75">
      <c r="A485" s="25"/>
      <c r="B485" s="25"/>
      <c r="C485" s="11"/>
      <c r="F485" s="11"/>
      <c r="N485" s="17"/>
    </row>
    <row r="486" spans="1:14" s="7" customFormat="1" ht="12.75">
      <c r="A486" s="25"/>
      <c r="B486" s="25"/>
      <c r="C486" s="11"/>
      <c r="F486" s="11"/>
      <c r="N486" s="17"/>
    </row>
    <row r="487" spans="1:14" s="7" customFormat="1" ht="12.75">
      <c r="A487" s="25"/>
      <c r="B487" s="25"/>
      <c r="C487" s="11"/>
      <c r="F487" s="11"/>
      <c r="N487" s="17"/>
    </row>
    <row r="488" spans="1:14" s="7" customFormat="1" ht="12.75">
      <c r="A488" s="25"/>
      <c r="B488" s="25"/>
      <c r="C488" s="11"/>
      <c r="F488" s="11"/>
      <c r="N488" s="17"/>
    </row>
    <row r="489" spans="1:14" s="7" customFormat="1" ht="12.75">
      <c r="A489" s="25"/>
      <c r="B489" s="25"/>
      <c r="C489" s="11"/>
      <c r="F489" s="11"/>
      <c r="N489" s="17"/>
    </row>
    <row r="490" spans="1:14" s="7" customFormat="1" ht="12.75">
      <c r="A490" s="25"/>
      <c r="B490" s="25"/>
      <c r="C490" s="11"/>
      <c r="F490" s="11"/>
      <c r="N490" s="17"/>
    </row>
    <row r="491" spans="1:14" s="7" customFormat="1" ht="12.75">
      <c r="A491" s="25"/>
      <c r="B491" s="25"/>
      <c r="C491" s="11"/>
      <c r="F491" s="11"/>
      <c r="N491" s="17"/>
    </row>
    <row r="492" spans="1:14" s="7" customFormat="1" ht="12.75">
      <c r="A492" s="25"/>
      <c r="B492" s="25"/>
      <c r="C492" s="11"/>
      <c r="F492" s="11"/>
      <c r="N492" s="17"/>
    </row>
    <row r="493" spans="1:14" s="7" customFormat="1" ht="12.75">
      <c r="A493" s="25"/>
      <c r="B493" s="25"/>
      <c r="C493" s="11"/>
      <c r="F493" s="11"/>
      <c r="N493" s="17"/>
    </row>
    <row r="494" spans="1:14" s="7" customFormat="1" ht="12.75">
      <c r="A494" s="25"/>
      <c r="B494" s="25"/>
      <c r="C494" s="11"/>
      <c r="F494" s="11"/>
      <c r="N494" s="17"/>
    </row>
    <row r="495" spans="1:14" s="7" customFormat="1" ht="12.75">
      <c r="A495" s="25"/>
      <c r="B495" s="25"/>
      <c r="C495" s="11"/>
      <c r="F495" s="11"/>
      <c r="N495" s="17"/>
    </row>
    <row r="496" spans="1:14" s="7" customFormat="1" ht="12.75">
      <c r="A496" s="25"/>
      <c r="B496" s="25"/>
      <c r="C496" s="11"/>
      <c r="F496" s="11"/>
      <c r="N496" s="17"/>
    </row>
    <row r="497" spans="1:14" s="7" customFormat="1" ht="12.75">
      <c r="A497" s="25"/>
      <c r="B497" s="25"/>
      <c r="C497" s="11"/>
      <c r="F497" s="11"/>
      <c r="N497" s="17"/>
    </row>
    <row r="498" spans="1:14" s="7" customFormat="1" ht="12.75">
      <c r="A498" s="25"/>
      <c r="B498" s="25"/>
      <c r="C498" s="11"/>
      <c r="F498" s="11"/>
      <c r="N498" s="17"/>
    </row>
    <row r="499" spans="1:14" s="7" customFormat="1" ht="12.75">
      <c r="A499" s="25"/>
      <c r="B499" s="25"/>
      <c r="C499" s="11"/>
      <c r="F499" s="11"/>
      <c r="N499" s="17"/>
    </row>
    <row r="500" spans="1:14" s="7" customFormat="1" ht="12.75">
      <c r="A500" s="25"/>
      <c r="B500" s="25"/>
      <c r="C500" s="11"/>
      <c r="F500" s="11"/>
      <c r="N500" s="17"/>
    </row>
    <row r="501" spans="1:14" s="7" customFormat="1" ht="12.75">
      <c r="A501" s="25"/>
      <c r="B501" s="25"/>
      <c r="C501" s="11"/>
      <c r="F501" s="11"/>
      <c r="N501" s="17"/>
    </row>
    <row r="502" spans="1:14" s="7" customFormat="1" ht="12.75">
      <c r="A502" s="25"/>
      <c r="B502" s="25"/>
      <c r="C502" s="11"/>
      <c r="F502" s="11"/>
      <c r="N502" s="17"/>
    </row>
    <row r="503" spans="1:14" s="7" customFormat="1" ht="12.75">
      <c r="A503" s="25"/>
      <c r="B503" s="25"/>
      <c r="C503" s="11"/>
      <c r="F503" s="11"/>
      <c r="N503" s="17"/>
    </row>
    <row r="504" spans="1:14" s="7" customFormat="1" ht="12.75">
      <c r="A504" s="25"/>
      <c r="B504" s="25"/>
      <c r="C504" s="11"/>
      <c r="F504" s="11"/>
      <c r="N504" s="17"/>
    </row>
    <row r="505" spans="1:14" s="7" customFormat="1" ht="12.75">
      <c r="A505" s="25"/>
      <c r="B505" s="25"/>
      <c r="C505" s="11"/>
      <c r="F505" s="11"/>
      <c r="N505" s="17"/>
    </row>
    <row r="506" spans="1:14" s="7" customFormat="1" ht="12.75">
      <c r="A506" s="25"/>
      <c r="B506" s="25"/>
      <c r="C506" s="11"/>
      <c r="F506" s="11"/>
      <c r="N506" s="17"/>
    </row>
    <row r="507" spans="1:14" s="7" customFormat="1" ht="12.75">
      <c r="A507" s="25"/>
      <c r="B507" s="25"/>
      <c r="C507" s="11"/>
      <c r="F507" s="11"/>
      <c r="N507" s="17"/>
    </row>
    <row r="508" spans="1:14" s="7" customFormat="1" ht="12.75">
      <c r="A508" s="25"/>
      <c r="B508" s="25"/>
      <c r="C508" s="11"/>
      <c r="F508" s="11"/>
      <c r="N508" s="17"/>
    </row>
    <row r="509" spans="1:14" s="7" customFormat="1" ht="12.75">
      <c r="A509" s="25"/>
      <c r="B509" s="25"/>
      <c r="C509" s="11"/>
      <c r="F509" s="11"/>
      <c r="N509" s="17"/>
    </row>
    <row r="510" spans="1:14" s="7" customFormat="1" ht="12.75">
      <c r="A510" s="25"/>
      <c r="B510" s="25"/>
      <c r="C510" s="11"/>
      <c r="F510" s="11"/>
      <c r="N510" s="17"/>
    </row>
    <row r="511" spans="1:14" s="7" customFormat="1" ht="12.75">
      <c r="A511" s="25"/>
      <c r="B511" s="25"/>
      <c r="C511" s="11"/>
      <c r="F511" s="11"/>
      <c r="N511" s="17"/>
    </row>
    <row r="512" spans="1:14" s="7" customFormat="1" ht="12.75">
      <c r="A512" s="25"/>
      <c r="B512" s="25"/>
      <c r="C512" s="11"/>
      <c r="F512" s="11"/>
      <c r="N512" s="17"/>
    </row>
    <row r="513" spans="1:14" s="7" customFormat="1" ht="12.75" customHeight="1">
      <c r="A513" s="25"/>
      <c r="B513" s="25"/>
      <c r="C513" s="11"/>
      <c r="F513" s="11"/>
      <c r="N513" s="17"/>
    </row>
    <row r="514" spans="1:14" s="7" customFormat="1" ht="12.75">
      <c r="A514" s="25"/>
      <c r="B514" s="25"/>
      <c r="C514" s="11"/>
      <c r="F514" s="11"/>
      <c r="N514" s="17"/>
    </row>
    <row r="516" ht="15.75">
      <c r="D516" s="6" t="s">
        <v>75</v>
      </c>
    </row>
    <row r="517" spans="1:14" s="7" customFormat="1" ht="15.75">
      <c r="A517" s="25"/>
      <c r="B517" s="25"/>
      <c r="D517" s="23" t="s">
        <v>23</v>
      </c>
      <c r="E517" s="6"/>
      <c r="F517" s="11"/>
      <c r="N517" s="17"/>
    </row>
    <row r="518" spans="1:14" s="7" customFormat="1" ht="12.75">
      <c r="A518" s="25"/>
      <c r="B518" s="25"/>
      <c r="F518" s="11"/>
      <c r="N518" s="17"/>
    </row>
    <row r="519" spans="1:14" s="7" customFormat="1" ht="12.75">
      <c r="A519" s="25"/>
      <c r="B519" s="25"/>
      <c r="C519" s="8" t="s">
        <v>0</v>
      </c>
      <c r="D519" s="8" t="s">
        <v>1</v>
      </c>
      <c r="E519" s="8" t="s">
        <v>9</v>
      </c>
      <c r="F519" s="11"/>
      <c r="N519" s="17"/>
    </row>
    <row r="520" spans="1:14" s="7" customFormat="1" ht="12.75">
      <c r="A520" s="25"/>
      <c r="B520" s="25"/>
      <c r="C520" s="8"/>
      <c r="D520" s="8"/>
      <c r="E520" s="8"/>
      <c r="F520" s="11"/>
      <c r="N520" s="17"/>
    </row>
    <row r="521" spans="1:14" s="7" customFormat="1" ht="12.75">
      <c r="A521" s="25"/>
      <c r="B521" s="25"/>
      <c r="C521" s="19" t="s">
        <v>11</v>
      </c>
      <c r="D521" s="8"/>
      <c r="E521" s="8">
        <v>581</v>
      </c>
      <c r="F521" s="11"/>
      <c r="N521" s="17"/>
    </row>
    <row r="522" spans="1:14" s="7" customFormat="1" ht="12.75">
      <c r="A522" s="25"/>
      <c r="B522" s="25"/>
      <c r="C522" s="10"/>
      <c r="D522" s="10"/>
      <c r="E522" s="16"/>
      <c r="F522" s="11"/>
      <c r="N522" s="17"/>
    </row>
    <row r="523" spans="1:14" s="7" customFormat="1" ht="12.75">
      <c r="A523" s="25"/>
      <c r="B523" s="25"/>
      <c r="C523" s="10" t="s">
        <v>78</v>
      </c>
      <c r="D523" s="10"/>
      <c r="E523" s="16"/>
      <c r="F523" s="11"/>
      <c r="N523" s="17"/>
    </row>
    <row r="524" spans="5:6" ht="12.75" outlineLevel="1">
      <c r="E524" s="19" t="s">
        <v>15</v>
      </c>
      <c r="F524" s="15"/>
    </row>
    <row r="525" spans="1:14" s="7" customFormat="1" ht="12.75">
      <c r="A525" s="25"/>
      <c r="B525" s="25"/>
      <c r="C525" s="7" t="s">
        <v>10</v>
      </c>
      <c r="D525" s="7" t="s">
        <v>12</v>
      </c>
      <c r="E525" s="7">
        <f>SUM(E521:E524)</f>
        <v>581</v>
      </c>
      <c r="F525" s="11"/>
      <c r="N525" s="17"/>
    </row>
    <row r="526" spans="1:14" s="7" customFormat="1" ht="12.75">
      <c r="A526" s="25"/>
      <c r="B526" s="25"/>
      <c r="F526" s="11"/>
      <c r="N526" s="17"/>
    </row>
    <row r="527" spans="1:14" s="7" customFormat="1" ht="12.75">
      <c r="A527" s="25"/>
      <c r="B527" s="25"/>
      <c r="F527" s="11"/>
      <c r="N527" s="17"/>
    </row>
    <row r="528" spans="1:14" s="7" customFormat="1" ht="12.75">
      <c r="A528" s="25"/>
      <c r="B528" s="25"/>
      <c r="F528" s="11"/>
      <c r="N528" s="17"/>
    </row>
    <row r="529" spans="1:14" s="7" customFormat="1" ht="12.75">
      <c r="A529" s="25"/>
      <c r="B529" s="25"/>
      <c r="F529" s="11"/>
      <c r="N529" s="17"/>
    </row>
    <row r="530" spans="1:14" s="7" customFormat="1" ht="12.75">
      <c r="A530" s="25"/>
      <c r="B530" s="25"/>
      <c r="F530" s="11"/>
      <c r="N530" s="17"/>
    </row>
    <row r="531" spans="1:14" s="7" customFormat="1" ht="12.75">
      <c r="A531" s="25"/>
      <c r="B531" s="25"/>
      <c r="F531" s="11"/>
      <c r="N531" s="17"/>
    </row>
    <row r="532" spans="1:14" s="7" customFormat="1" ht="12.75">
      <c r="A532" s="25"/>
      <c r="B532" s="25"/>
      <c r="F532" s="11"/>
      <c r="N532" s="17"/>
    </row>
    <row r="533" spans="1:14" s="7" customFormat="1" ht="12.75">
      <c r="A533" s="25"/>
      <c r="B533" s="25"/>
      <c r="F533" s="11"/>
      <c r="N533" s="17"/>
    </row>
    <row r="534" spans="1:14" s="7" customFormat="1" ht="12.75">
      <c r="A534" s="25"/>
      <c r="B534" s="25"/>
      <c r="F534" s="11"/>
      <c r="N534" s="17"/>
    </row>
    <row r="535" spans="1:14" s="7" customFormat="1" ht="12.75">
      <c r="A535" s="25"/>
      <c r="B535" s="25"/>
      <c r="F535" s="11"/>
      <c r="N535" s="17"/>
    </row>
    <row r="536" spans="1:14" s="7" customFormat="1" ht="12.75">
      <c r="A536" s="25"/>
      <c r="B536" s="25"/>
      <c r="F536" s="11"/>
      <c r="N536" s="17"/>
    </row>
    <row r="537" spans="1:14" s="7" customFormat="1" ht="12.75">
      <c r="A537" s="25"/>
      <c r="B537" s="25"/>
      <c r="F537" s="11"/>
      <c r="N537" s="17"/>
    </row>
    <row r="538" spans="1:14" s="7" customFormat="1" ht="12.75">
      <c r="A538" s="25"/>
      <c r="B538" s="25"/>
      <c r="F538" s="11"/>
      <c r="N538" s="17"/>
    </row>
    <row r="539" spans="1:14" s="7" customFormat="1" ht="12.75">
      <c r="A539" s="25"/>
      <c r="B539" s="25"/>
      <c r="F539" s="11"/>
      <c r="N539" s="17"/>
    </row>
    <row r="540" spans="1:14" s="7" customFormat="1" ht="12.75">
      <c r="A540" s="25"/>
      <c r="B540" s="25"/>
      <c r="F540" s="11"/>
      <c r="N540" s="17"/>
    </row>
    <row r="541" spans="1:14" s="7" customFormat="1" ht="12.75">
      <c r="A541" s="25"/>
      <c r="B541" s="25"/>
      <c r="F541" s="11"/>
      <c r="N541" s="17"/>
    </row>
    <row r="542" spans="1:14" s="7" customFormat="1" ht="12.75">
      <c r="A542" s="25"/>
      <c r="B542" s="25"/>
      <c r="F542" s="11"/>
      <c r="N542" s="17"/>
    </row>
    <row r="543" spans="1:14" s="7" customFormat="1" ht="12.75">
      <c r="A543" s="25"/>
      <c r="B543" s="25"/>
      <c r="F543" s="11"/>
      <c r="N543" s="17"/>
    </row>
    <row r="544" spans="1:14" s="7" customFormat="1" ht="12.75">
      <c r="A544" s="25"/>
      <c r="B544" s="25"/>
      <c r="F544" s="11"/>
      <c r="N544" s="17"/>
    </row>
    <row r="545" spans="1:14" s="7" customFormat="1" ht="12.75">
      <c r="A545" s="25"/>
      <c r="B545" s="25"/>
      <c r="F545" s="11"/>
      <c r="N545" s="17"/>
    </row>
    <row r="546" spans="1:14" s="7" customFormat="1" ht="12.75">
      <c r="A546" s="25"/>
      <c r="B546" s="25"/>
      <c r="F546" s="11"/>
      <c r="N546" s="17"/>
    </row>
    <row r="547" spans="1:14" s="7" customFormat="1" ht="12.75">
      <c r="A547" s="25"/>
      <c r="B547" s="25"/>
      <c r="F547" s="11"/>
      <c r="N547" s="17"/>
    </row>
    <row r="548" spans="1:14" s="7" customFormat="1" ht="12.75">
      <c r="A548" s="25"/>
      <c r="B548" s="25"/>
      <c r="F548" s="11"/>
      <c r="N548" s="17"/>
    </row>
    <row r="549" spans="1:14" s="7" customFormat="1" ht="12.75">
      <c r="A549" s="25"/>
      <c r="B549" s="25"/>
      <c r="F549" s="11"/>
      <c r="N549" s="17"/>
    </row>
    <row r="550" spans="1:14" s="7" customFormat="1" ht="12.75">
      <c r="A550" s="25"/>
      <c r="B550" s="25"/>
      <c r="F550" s="11"/>
      <c r="N550" s="17"/>
    </row>
    <row r="551" spans="1:14" s="7" customFormat="1" ht="12.75">
      <c r="A551" s="25"/>
      <c r="B551" s="25"/>
      <c r="F551" s="11"/>
      <c r="N551" s="17"/>
    </row>
    <row r="552" spans="1:14" s="7" customFormat="1" ht="12.75">
      <c r="A552" s="25"/>
      <c r="B552" s="25"/>
      <c r="F552" s="11"/>
      <c r="N552" s="17"/>
    </row>
    <row r="553" spans="1:14" s="7" customFormat="1" ht="12.75">
      <c r="A553" s="25"/>
      <c r="B553" s="25"/>
      <c r="F553" s="11"/>
      <c r="N553" s="17"/>
    </row>
    <row r="554" spans="1:14" s="7" customFormat="1" ht="12.75">
      <c r="A554" s="25"/>
      <c r="B554" s="25"/>
      <c r="F554" s="11"/>
      <c r="N554" s="17"/>
    </row>
    <row r="555" spans="1:14" s="7" customFormat="1" ht="12.75">
      <c r="A555" s="25"/>
      <c r="B555" s="25"/>
      <c r="F555" s="11"/>
      <c r="N555" s="17"/>
    </row>
    <row r="556" spans="1:14" s="7" customFormat="1" ht="12.75">
      <c r="A556" s="25"/>
      <c r="B556" s="25"/>
      <c r="F556" s="11"/>
      <c r="N556" s="17"/>
    </row>
    <row r="557" spans="1:14" s="7" customFormat="1" ht="12.75">
      <c r="A557" s="25"/>
      <c r="B557" s="25"/>
      <c r="F557" s="11"/>
      <c r="N557" s="17"/>
    </row>
    <row r="558" spans="1:14" s="7" customFormat="1" ht="12.75">
      <c r="A558" s="25"/>
      <c r="B558" s="25"/>
      <c r="F558" s="11"/>
      <c r="N558" s="17"/>
    </row>
    <row r="559" spans="3:13" ht="15.75">
      <c r="C559" s="5" t="s">
        <v>149</v>
      </c>
      <c r="D559" s="3"/>
      <c r="E559" s="3"/>
      <c r="F559" s="12"/>
      <c r="G559" s="3"/>
      <c r="H559" s="3"/>
      <c r="I559" s="3"/>
      <c r="J559" s="3"/>
      <c r="K559" s="3"/>
      <c r="L559" s="3"/>
      <c r="M559" s="3"/>
    </row>
    <row r="560" spans="3:13" ht="15.75">
      <c r="C560" s="5"/>
      <c r="D560" s="3"/>
      <c r="E560" s="3"/>
      <c r="F560" s="12"/>
      <c r="G560" s="3"/>
      <c r="H560" s="3"/>
      <c r="I560" s="3"/>
      <c r="J560" s="3"/>
      <c r="K560" s="3"/>
      <c r="L560" s="3"/>
      <c r="M560" s="3"/>
    </row>
    <row r="561" spans="1:14" s="7" customFormat="1" ht="12.75">
      <c r="A561" s="25"/>
      <c r="B561" s="25"/>
      <c r="C561" s="8" t="s">
        <v>0</v>
      </c>
      <c r="D561" s="8" t="s">
        <v>1</v>
      </c>
      <c r="E561" s="8" t="s">
        <v>2</v>
      </c>
      <c r="F561" s="14" t="s">
        <v>3</v>
      </c>
      <c r="G561" s="8" t="s">
        <v>4</v>
      </c>
      <c r="H561" s="8" t="s">
        <v>5</v>
      </c>
      <c r="I561" s="8" t="s">
        <v>6</v>
      </c>
      <c r="J561" s="8" t="s">
        <v>7</v>
      </c>
      <c r="K561" s="8" t="s">
        <v>8</v>
      </c>
      <c r="L561" s="8" t="s">
        <v>9</v>
      </c>
      <c r="M561" s="8" t="s">
        <v>10</v>
      </c>
      <c r="N561" s="17"/>
    </row>
    <row r="562" spans="1:14" s="7" customFormat="1" ht="12.75">
      <c r="A562" s="25"/>
      <c r="B562" s="25"/>
      <c r="C562" s="8"/>
      <c r="D562" s="8"/>
      <c r="E562" s="8"/>
      <c r="F562" s="14"/>
      <c r="G562" s="8"/>
      <c r="H562" s="8"/>
      <c r="I562" s="8"/>
      <c r="J562" s="8"/>
      <c r="K562" s="8"/>
      <c r="L562" s="8"/>
      <c r="M562" s="8"/>
      <c r="N562" s="17"/>
    </row>
    <row r="563" spans="1:14" s="7" customFormat="1" ht="12.75">
      <c r="A563" s="25"/>
      <c r="B563" s="25"/>
      <c r="C563" s="10" t="s">
        <v>11</v>
      </c>
      <c r="D563" s="8"/>
      <c r="E563" s="8"/>
      <c r="F563" s="14"/>
      <c r="G563" s="8"/>
      <c r="H563" s="8"/>
      <c r="I563" s="8"/>
      <c r="J563" s="8"/>
      <c r="K563" s="8"/>
      <c r="L563" s="8"/>
      <c r="M563" s="11">
        <f>SUM(E563:L563)</f>
        <v>0</v>
      </c>
      <c r="N563" s="17"/>
    </row>
    <row r="564" spans="1:14" s="7" customFormat="1" ht="12.75">
      <c r="A564" s="25" t="s">
        <v>12</v>
      </c>
      <c r="B564" s="25" t="s">
        <v>12</v>
      </c>
      <c r="C564" s="19" t="s">
        <v>150</v>
      </c>
      <c r="D564" s="19" t="s">
        <v>12</v>
      </c>
      <c r="E564" s="16" t="s">
        <v>12</v>
      </c>
      <c r="F564" s="16" t="s">
        <v>12</v>
      </c>
      <c r="G564" s="16" t="s">
        <v>12</v>
      </c>
      <c r="H564" s="16" t="s">
        <v>12</v>
      </c>
      <c r="I564" s="16" t="s">
        <v>12</v>
      </c>
      <c r="J564" s="16" t="s">
        <v>12</v>
      </c>
      <c r="K564" s="16" t="s">
        <v>12</v>
      </c>
      <c r="L564" s="16" t="s">
        <v>12</v>
      </c>
      <c r="M564" s="11">
        <f>SUM(E564:L564)</f>
        <v>0</v>
      </c>
      <c r="N564" s="17"/>
    </row>
    <row r="565" spans="1:14" s="7" customFormat="1" ht="12.75">
      <c r="A565" s="25"/>
      <c r="B565" s="25"/>
      <c r="C565" s="19" t="s">
        <v>151</v>
      </c>
      <c r="D565" s="19"/>
      <c r="E565" s="16"/>
      <c r="F565" s="16"/>
      <c r="G565" s="16"/>
      <c r="H565" s="16"/>
      <c r="I565" s="16"/>
      <c r="J565" s="16"/>
      <c r="K565" s="16"/>
      <c r="L565" s="16"/>
      <c r="M565" s="11">
        <f>SUM(E565:L565)</f>
        <v>0</v>
      </c>
      <c r="N565" s="17"/>
    </row>
    <row r="566" spans="1:14" s="7" customFormat="1" ht="12.75">
      <c r="A566" s="25"/>
      <c r="B566" s="25"/>
      <c r="C566" s="19"/>
      <c r="D566" s="19"/>
      <c r="E566" s="16"/>
      <c r="F566" s="16"/>
      <c r="G566" s="16"/>
      <c r="H566" s="16"/>
      <c r="I566" s="16"/>
      <c r="J566" s="16"/>
      <c r="K566" s="16"/>
      <c r="L566" s="16"/>
      <c r="M566" s="11"/>
      <c r="N566" s="17"/>
    </row>
    <row r="567" spans="1:14" s="7" customFormat="1" ht="12.75">
      <c r="A567" s="25"/>
      <c r="B567" s="25"/>
      <c r="C567" s="7" t="s">
        <v>10</v>
      </c>
      <c r="E567" s="7">
        <f aca="true" t="shared" si="6" ref="E567:L567">SUM(E563:E566)</f>
        <v>0</v>
      </c>
      <c r="F567" s="11">
        <f t="shared" si="6"/>
        <v>0</v>
      </c>
      <c r="G567" s="7">
        <f t="shared" si="6"/>
        <v>0</v>
      </c>
      <c r="H567" s="7">
        <f t="shared" si="6"/>
        <v>0</v>
      </c>
      <c r="I567" s="7">
        <f t="shared" si="6"/>
        <v>0</v>
      </c>
      <c r="J567" s="7">
        <f t="shared" si="6"/>
        <v>0</v>
      </c>
      <c r="K567" s="7">
        <f t="shared" si="6"/>
        <v>0</v>
      </c>
      <c r="L567" s="7">
        <f t="shared" si="6"/>
        <v>0</v>
      </c>
      <c r="M567" s="11">
        <f>SUM(E567:L567)</f>
        <v>0</v>
      </c>
      <c r="N567" s="17"/>
    </row>
    <row r="568" spans="1:14" s="7" customFormat="1" ht="12.75">
      <c r="A568" s="25"/>
      <c r="B568" s="25"/>
      <c r="F568" s="11"/>
      <c r="M568" s="11"/>
      <c r="N568" s="17"/>
    </row>
    <row r="570" spans="3:13" ht="15.75">
      <c r="C570" s="5" t="s">
        <v>152</v>
      </c>
      <c r="D570" s="3"/>
      <c r="E570" s="3"/>
      <c r="F570" s="12"/>
      <c r="G570" s="3"/>
      <c r="H570" s="3"/>
      <c r="I570" s="3"/>
      <c r="J570" s="3"/>
      <c r="K570" s="3"/>
      <c r="L570" s="3"/>
      <c r="M570" s="3"/>
    </row>
    <row r="571" spans="3:13" ht="15.75">
      <c r="C571" s="5"/>
      <c r="D571" s="3"/>
      <c r="E571" s="3"/>
      <c r="F571" s="12"/>
      <c r="G571" s="3"/>
      <c r="H571" s="3"/>
      <c r="I571" s="3"/>
      <c r="J571" s="3"/>
      <c r="K571" s="3"/>
      <c r="L571" s="3"/>
      <c r="M571" s="3"/>
    </row>
    <row r="572" spans="1:14" s="7" customFormat="1" ht="12.75">
      <c r="A572" s="25"/>
      <c r="B572" s="25"/>
      <c r="C572" s="8" t="s">
        <v>0</v>
      </c>
      <c r="D572" s="8" t="s">
        <v>1</v>
      </c>
      <c r="E572" s="8" t="s">
        <v>2</v>
      </c>
      <c r="F572" s="14" t="s">
        <v>3</v>
      </c>
      <c r="G572" s="8" t="s">
        <v>4</v>
      </c>
      <c r="H572" s="8" t="s">
        <v>5</v>
      </c>
      <c r="I572" s="8" t="s">
        <v>6</v>
      </c>
      <c r="J572" s="8" t="s">
        <v>7</v>
      </c>
      <c r="K572" s="8" t="s">
        <v>8</v>
      </c>
      <c r="L572" s="8" t="s">
        <v>9</v>
      </c>
      <c r="M572" s="8" t="s">
        <v>10</v>
      </c>
      <c r="N572" s="17"/>
    </row>
    <row r="573" spans="1:14" s="7" customFormat="1" ht="12.75">
      <c r="A573" s="25"/>
      <c r="B573" s="25"/>
      <c r="C573" s="8"/>
      <c r="D573" s="8"/>
      <c r="E573" s="8"/>
      <c r="F573" s="14"/>
      <c r="G573" s="8"/>
      <c r="H573" s="8"/>
      <c r="I573" s="8"/>
      <c r="J573" s="8"/>
      <c r="K573" s="8"/>
      <c r="L573" s="8"/>
      <c r="M573" s="8"/>
      <c r="N573" s="17"/>
    </row>
    <row r="574" spans="1:14" s="7" customFormat="1" ht="12.75">
      <c r="A574" s="25"/>
      <c r="B574" s="25"/>
      <c r="C574" s="10" t="s">
        <v>11</v>
      </c>
      <c r="D574" s="8"/>
      <c r="E574" s="8"/>
      <c r="F574" s="14"/>
      <c r="G574" s="8"/>
      <c r="H574" s="8"/>
      <c r="I574" s="8"/>
      <c r="J574" s="8"/>
      <c r="K574" s="8"/>
      <c r="L574" s="8"/>
      <c r="M574" s="11">
        <f>SUM(E574:L574)</f>
        <v>0</v>
      </c>
      <c r="N574" s="17"/>
    </row>
    <row r="575" spans="1:14" s="7" customFormat="1" ht="12.75">
      <c r="A575" s="25" t="s">
        <v>12</v>
      </c>
      <c r="B575" s="25" t="s">
        <v>12</v>
      </c>
      <c r="C575" s="19" t="s">
        <v>150</v>
      </c>
      <c r="D575" s="19" t="s">
        <v>12</v>
      </c>
      <c r="E575" s="16" t="s">
        <v>12</v>
      </c>
      <c r="F575" s="16" t="s">
        <v>12</v>
      </c>
      <c r="G575" s="16" t="s">
        <v>12</v>
      </c>
      <c r="H575" s="16" t="s">
        <v>12</v>
      </c>
      <c r="I575" s="16" t="s">
        <v>12</v>
      </c>
      <c r="J575" s="16" t="s">
        <v>12</v>
      </c>
      <c r="K575" s="16" t="s">
        <v>12</v>
      </c>
      <c r="L575" s="16" t="s">
        <v>12</v>
      </c>
      <c r="M575" s="11">
        <f>SUM(E575:L575)</f>
        <v>0</v>
      </c>
      <c r="N575" s="17"/>
    </row>
    <row r="576" spans="1:14" s="7" customFormat="1" ht="12.75">
      <c r="A576" s="25"/>
      <c r="B576" s="25"/>
      <c r="C576" s="19" t="s">
        <v>151</v>
      </c>
      <c r="D576" s="19"/>
      <c r="E576" s="16"/>
      <c r="F576" s="16"/>
      <c r="G576" s="16"/>
      <c r="H576" s="16"/>
      <c r="I576" s="16"/>
      <c r="J576" s="16"/>
      <c r="K576" s="16"/>
      <c r="L576" s="16"/>
      <c r="M576" s="11">
        <f>SUM(E576:L576)</f>
        <v>0</v>
      </c>
      <c r="N576" s="17"/>
    </row>
    <row r="577" spans="1:14" s="7" customFormat="1" ht="12.75">
      <c r="A577" s="25"/>
      <c r="B577" s="25"/>
      <c r="C577" s="19"/>
      <c r="D577" s="19"/>
      <c r="E577" s="16"/>
      <c r="F577" s="16"/>
      <c r="G577" s="16"/>
      <c r="H577" s="16"/>
      <c r="I577" s="16"/>
      <c r="J577" s="16"/>
      <c r="K577" s="16"/>
      <c r="L577" s="16"/>
      <c r="M577" s="11"/>
      <c r="N577" s="17"/>
    </row>
    <row r="578" spans="1:14" s="7" customFormat="1" ht="12.75">
      <c r="A578" s="25"/>
      <c r="B578" s="25"/>
      <c r="C578" s="7" t="s">
        <v>10</v>
      </c>
      <c r="E578" s="7">
        <f aca="true" t="shared" si="7" ref="E578:L578">SUM(E574:E577)</f>
        <v>0</v>
      </c>
      <c r="F578" s="11">
        <f t="shared" si="7"/>
        <v>0</v>
      </c>
      <c r="G578" s="7">
        <f t="shared" si="7"/>
        <v>0</v>
      </c>
      <c r="H578" s="7">
        <f t="shared" si="7"/>
        <v>0</v>
      </c>
      <c r="I578" s="7">
        <f t="shared" si="7"/>
        <v>0</v>
      </c>
      <c r="J578" s="7">
        <f t="shared" si="7"/>
        <v>0</v>
      </c>
      <c r="K578" s="7">
        <f t="shared" si="7"/>
        <v>0</v>
      </c>
      <c r="L578" s="7">
        <f t="shared" si="7"/>
        <v>0</v>
      </c>
      <c r="M578" s="11">
        <f>SUM(E578:L578)</f>
        <v>0</v>
      </c>
      <c r="N578" s="17"/>
    </row>
  </sheetData>
  <printOptions gridLines="1" horizontalCentered="1"/>
  <pageMargins left="0.5" right="0.5" top="1" bottom="1" header="0.5" footer="0.5"/>
  <pageSetup horizontalDpi="300" verticalDpi="300" orientation="landscape" scale="85" r:id="rId1"/>
  <headerFooter alignWithMargins="0">
    <oddHeader>&amp;CTOWN OF STOUGHTON
ANNUAL TOWN ELECTION
APRIL 8, 2008
</oddHeader>
    <oddFooter>&amp;LR INDICATES RE-ELECTION
*  INDICATES ELECTED&amp;CPage &amp;P</oddFooter>
  </headerFooter>
  <rowBreaks count="2" manualBreakCount="2">
    <brk id="28" max="255" man="1"/>
    <brk id="64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3:C3"/>
  <sheetViews>
    <sheetView workbookViewId="0" topLeftCell="A1">
      <selection activeCell="A3" sqref="A2:IV8"/>
    </sheetView>
  </sheetViews>
  <sheetFormatPr defaultColWidth="9.140625" defaultRowHeight="12.75"/>
  <cols>
    <col min="1" max="1" width="14.7109375" style="0" bestFit="1" customWidth="1"/>
    <col min="2" max="2" width="15.7109375" style="0" bestFit="1" customWidth="1"/>
  </cols>
  <sheetData>
    <row r="3" spans="1:3" ht="12.75">
      <c r="A3" s="8"/>
      <c r="B3" s="8"/>
      <c r="C3" s="8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B34" sqref="B34"/>
    </sheetView>
  </sheetViews>
  <sheetFormatPr defaultColWidth="9.140625" defaultRowHeight="12.75"/>
  <cols>
    <col min="1" max="1" width="22.7109375" style="0" bestFit="1" customWidth="1"/>
    <col min="2" max="2" width="10.7109375" style="0" customWidth="1"/>
    <col min="3" max="3" width="11.7109375" style="0" customWidth="1"/>
  </cols>
  <sheetData>
    <row r="1" ht="12.75">
      <c r="B1" t="s">
        <v>34</v>
      </c>
    </row>
    <row r="3" spans="1:4" ht="12.75">
      <c r="A3" t="s">
        <v>32</v>
      </c>
      <c r="B3" t="s">
        <v>187</v>
      </c>
      <c r="D3">
        <v>3</v>
      </c>
    </row>
    <row r="4" spans="1:4" ht="12.75">
      <c r="A4" t="s">
        <v>202</v>
      </c>
      <c r="B4" t="s">
        <v>203</v>
      </c>
      <c r="D4">
        <v>2</v>
      </c>
    </row>
    <row r="5" spans="1:4" ht="12.75">
      <c r="A5" t="s">
        <v>197</v>
      </c>
      <c r="B5" t="s">
        <v>198</v>
      </c>
      <c r="D5">
        <v>2</v>
      </c>
    </row>
    <row r="6" spans="1:4" ht="12.75">
      <c r="A6" t="s">
        <v>31</v>
      </c>
      <c r="B6" t="s">
        <v>201</v>
      </c>
      <c r="D6">
        <v>1</v>
      </c>
    </row>
    <row r="7" spans="1:4" ht="12.75">
      <c r="A7" t="s">
        <v>199</v>
      </c>
      <c r="B7" t="s">
        <v>200</v>
      </c>
      <c r="D7">
        <v>1</v>
      </c>
    </row>
    <row r="8" spans="1:4" ht="12.75">
      <c r="A8" t="s">
        <v>204</v>
      </c>
      <c r="B8" t="s">
        <v>205</v>
      </c>
      <c r="D8">
        <v>1</v>
      </c>
    </row>
    <row r="9" spans="1:4" ht="12.75">
      <c r="A9" t="s">
        <v>193</v>
      </c>
      <c r="B9" t="s">
        <v>194</v>
      </c>
      <c r="D9">
        <v>1</v>
      </c>
    </row>
    <row r="10" spans="1:4" ht="12.75">
      <c r="A10" t="s">
        <v>191</v>
      </c>
      <c r="B10" t="s">
        <v>192</v>
      </c>
      <c r="D10">
        <v>1</v>
      </c>
    </row>
    <row r="11" spans="1:4" ht="12.75">
      <c r="A11" t="s">
        <v>189</v>
      </c>
      <c r="B11" t="s">
        <v>190</v>
      </c>
      <c r="D11">
        <v>2</v>
      </c>
    </row>
    <row r="12" spans="1:4" ht="12.75">
      <c r="A12" t="s">
        <v>188</v>
      </c>
      <c r="B12" t="s">
        <v>80</v>
      </c>
      <c r="D12">
        <v>1</v>
      </c>
    </row>
    <row r="13" spans="1:4" ht="12.75">
      <c r="A13" t="s">
        <v>195</v>
      </c>
      <c r="B13" t="s">
        <v>196</v>
      </c>
      <c r="D13">
        <v>1</v>
      </c>
    </row>
    <row r="15" spans="1:4" ht="12.75">
      <c r="A15" s="24" t="s">
        <v>33</v>
      </c>
      <c r="D15" s="24">
        <f>SUM(D3:D13)</f>
        <v>16</v>
      </c>
    </row>
    <row r="18" ht="12.75">
      <c r="B18" t="s">
        <v>35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40"/>
  <sheetViews>
    <sheetView workbookViewId="0" topLeftCell="A1">
      <selection activeCell="C21" sqref="C21"/>
    </sheetView>
  </sheetViews>
  <sheetFormatPr defaultColWidth="9.140625" defaultRowHeight="12.75"/>
  <cols>
    <col min="1" max="1" width="21.7109375" style="0" customWidth="1"/>
    <col min="2" max="2" width="18.7109375" style="0" customWidth="1"/>
    <col min="3" max="3" width="10.7109375" style="0" customWidth="1"/>
  </cols>
  <sheetData>
    <row r="2" ht="12.75">
      <c r="C2" t="s">
        <v>36</v>
      </c>
    </row>
    <row r="4" spans="1:4" ht="12.75">
      <c r="A4" t="s">
        <v>207</v>
      </c>
      <c r="B4" t="s">
        <v>219</v>
      </c>
      <c r="D4">
        <v>3</v>
      </c>
    </row>
    <row r="5" spans="1:4" ht="12.75">
      <c r="A5" t="s">
        <v>37</v>
      </c>
      <c r="B5" t="s">
        <v>38</v>
      </c>
      <c r="D5">
        <v>3</v>
      </c>
    </row>
    <row r="6" spans="1:4" ht="12.75">
      <c r="A6" t="s">
        <v>214</v>
      </c>
      <c r="B6" t="s">
        <v>220</v>
      </c>
      <c r="D6">
        <v>2</v>
      </c>
    </row>
    <row r="7" spans="1:4" ht="12.75">
      <c r="A7" t="s">
        <v>213</v>
      </c>
      <c r="B7" t="s">
        <v>221</v>
      </c>
      <c r="D7">
        <v>2</v>
      </c>
    </row>
    <row r="8" spans="1:4" ht="12.75">
      <c r="A8" t="s">
        <v>212</v>
      </c>
      <c r="B8" t="s">
        <v>222</v>
      </c>
      <c r="D8">
        <v>2</v>
      </c>
    </row>
    <row r="9" spans="1:4" ht="12.75">
      <c r="A9" t="s">
        <v>216</v>
      </c>
      <c r="B9" t="s">
        <v>218</v>
      </c>
      <c r="D9">
        <v>1</v>
      </c>
    </row>
    <row r="10" spans="1:4" ht="12.75">
      <c r="A10" t="s">
        <v>215</v>
      </c>
      <c r="B10" t="s">
        <v>223</v>
      </c>
      <c r="D10">
        <v>1</v>
      </c>
    </row>
    <row r="11" spans="1:4" ht="12.75">
      <c r="A11" t="s">
        <v>210</v>
      </c>
      <c r="B11" t="s">
        <v>224</v>
      </c>
      <c r="D11">
        <v>1</v>
      </c>
    </row>
    <row r="12" spans="1:4" ht="12.75">
      <c r="A12" t="s">
        <v>225</v>
      </c>
      <c r="B12" t="s">
        <v>226</v>
      </c>
      <c r="D12">
        <v>1</v>
      </c>
    </row>
    <row r="13" spans="1:4" ht="12.75">
      <c r="A13" t="s">
        <v>208</v>
      </c>
      <c r="B13" t="s">
        <v>227</v>
      </c>
      <c r="D13">
        <v>1</v>
      </c>
    </row>
    <row r="14" spans="1:4" ht="12.75">
      <c r="A14" t="s">
        <v>228</v>
      </c>
      <c r="B14" t="s">
        <v>229</v>
      </c>
      <c r="D14">
        <v>1</v>
      </c>
    </row>
    <row r="15" spans="1:4" ht="12.75">
      <c r="A15" t="s">
        <v>211</v>
      </c>
      <c r="B15" t="s">
        <v>230</v>
      </c>
      <c r="D15">
        <v>1</v>
      </c>
    </row>
    <row r="16" spans="1:4" ht="12.75">
      <c r="A16" t="s">
        <v>206</v>
      </c>
      <c r="B16" t="s">
        <v>231</v>
      </c>
      <c r="D16">
        <v>1</v>
      </c>
    </row>
    <row r="17" spans="1:4" ht="12.75">
      <c r="A17" t="s">
        <v>209</v>
      </c>
      <c r="B17" t="s">
        <v>232</v>
      </c>
      <c r="D17">
        <v>1</v>
      </c>
    </row>
    <row r="18" spans="1:4" ht="12.75">
      <c r="A18" t="s">
        <v>233</v>
      </c>
      <c r="B18" t="s">
        <v>234</v>
      </c>
      <c r="D18">
        <v>1</v>
      </c>
    </row>
    <row r="20" spans="1:4" ht="12.75">
      <c r="A20" t="s">
        <v>39</v>
      </c>
      <c r="D20">
        <v>0</v>
      </c>
    </row>
    <row r="22" spans="1:4" ht="12.75">
      <c r="A22" t="s">
        <v>33</v>
      </c>
      <c r="D22">
        <f>SUM(D4:D21)</f>
        <v>22</v>
      </c>
    </row>
    <row r="40" ht="12.75">
      <c r="A40" t="s">
        <v>217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35"/>
  <sheetViews>
    <sheetView workbookViewId="0" topLeftCell="A9">
      <selection activeCell="D36" sqref="D36"/>
    </sheetView>
  </sheetViews>
  <sheetFormatPr defaultColWidth="9.140625" defaultRowHeight="12.75"/>
  <cols>
    <col min="1" max="1" width="26.57421875" style="0" bestFit="1" customWidth="1"/>
    <col min="2" max="2" width="26.7109375" style="0" bestFit="1" customWidth="1"/>
  </cols>
  <sheetData>
    <row r="2" ht="12.75">
      <c r="C2" t="s">
        <v>40</v>
      </c>
    </row>
    <row r="4" spans="1:4" ht="12.75">
      <c r="A4" t="s">
        <v>235</v>
      </c>
      <c r="B4" t="s">
        <v>236</v>
      </c>
      <c r="D4">
        <v>4</v>
      </c>
    </row>
    <row r="5" spans="1:4" ht="12.75">
      <c r="A5" t="s">
        <v>249</v>
      </c>
      <c r="B5" t="s">
        <v>250</v>
      </c>
      <c r="D5">
        <v>3</v>
      </c>
    </row>
    <row r="6" spans="1:4" ht="12.75">
      <c r="A6" t="s">
        <v>237</v>
      </c>
      <c r="B6" t="s">
        <v>238</v>
      </c>
      <c r="D6">
        <v>2</v>
      </c>
    </row>
    <row r="7" spans="1:4" ht="12.75">
      <c r="A7" t="s">
        <v>239</v>
      </c>
      <c r="B7" t="s">
        <v>240</v>
      </c>
      <c r="D7">
        <v>2</v>
      </c>
    </row>
    <row r="8" spans="1:4" ht="12.75">
      <c r="A8" t="s">
        <v>241</v>
      </c>
      <c r="B8" t="s">
        <v>240</v>
      </c>
      <c r="D8">
        <v>1</v>
      </c>
    </row>
    <row r="9" spans="1:4" ht="12.75">
      <c r="A9" t="s">
        <v>17</v>
      </c>
      <c r="B9" t="s">
        <v>18</v>
      </c>
      <c r="D9">
        <v>1</v>
      </c>
    </row>
    <row r="10" spans="1:4" ht="12.75">
      <c r="A10" t="s">
        <v>242</v>
      </c>
      <c r="B10" t="s">
        <v>243</v>
      </c>
      <c r="D10">
        <v>1</v>
      </c>
    </row>
    <row r="11" spans="1:4" ht="12.75">
      <c r="A11" t="s">
        <v>244</v>
      </c>
      <c r="B11" t="s">
        <v>113</v>
      </c>
      <c r="D11">
        <v>1</v>
      </c>
    </row>
    <row r="12" spans="1:4" ht="12.75">
      <c r="A12" t="s">
        <v>245</v>
      </c>
      <c r="B12" t="s">
        <v>246</v>
      </c>
      <c r="D12">
        <v>1</v>
      </c>
    </row>
    <row r="13" spans="1:4" ht="12.75">
      <c r="A13" t="s">
        <v>247</v>
      </c>
      <c r="B13" t="s">
        <v>248</v>
      </c>
      <c r="D13">
        <v>1</v>
      </c>
    </row>
    <row r="14" spans="1:4" ht="12.75">
      <c r="A14" t="s">
        <v>251</v>
      </c>
      <c r="B14" t="s">
        <v>252</v>
      </c>
      <c r="D14">
        <v>1</v>
      </c>
    </row>
    <row r="20" ht="12.75">
      <c r="A20" t="s">
        <v>41</v>
      </c>
    </row>
    <row r="22" spans="1:4" ht="12.75">
      <c r="A22" t="s">
        <v>33</v>
      </c>
      <c r="D22">
        <f>SUM(D4:D20)</f>
        <v>18</v>
      </c>
    </row>
    <row r="26" ht="12.75">
      <c r="C26" t="s">
        <v>253</v>
      </c>
    </row>
    <row r="28" spans="1:4" ht="12.75">
      <c r="A28" t="s">
        <v>254</v>
      </c>
      <c r="B28" t="s">
        <v>255</v>
      </c>
      <c r="D28">
        <v>1</v>
      </c>
    </row>
    <row r="29" spans="1:4" ht="12.75">
      <c r="A29" t="s">
        <v>256</v>
      </c>
      <c r="B29" t="s">
        <v>257</v>
      </c>
      <c r="D29">
        <v>1</v>
      </c>
    </row>
    <row r="30" spans="1:4" ht="12.75">
      <c r="A30" t="s">
        <v>258</v>
      </c>
      <c r="B30" t="s">
        <v>259</v>
      </c>
      <c r="D30">
        <v>1</v>
      </c>
    </row>
    <row r="31" spans="1:4" ht="12.75">
      <c r="A31" t="s">
        <v>260</v>
      </c>
      <c r="B31" t="s">
        <v>261</v>
      </c>
      <c r="D31">
        <v>1</v>
      </c>
    </row>
    <row r="32" spans="1:4" ht="12.75">
      <c r="A32" t="s">
        <v>262</v>
      </c>
      <c r="B32" t="s">
        <v>87</v>
      </c>
      <c r="D32">
        <v>1</v>
      </c>
    </row>
    <row r="35" spans="1:4" ht="12.75">
      <c r="A35" t="s">
        <v>33</v>
      </c>
      <c r="D35">
        <f>SUM(D28:D32)</f>
        <v>5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D17" sqref="D17"/>
    </sheetView>
  </sheetViews>
  <sheetFormatPr defaultColWidth="9.140625" defaultRowHeight="12.75"/>
  <cols>
    <col min="1" max="1" width="20.7109375" style="0" bestFit="1" customWidth="1"/>
    <col min="2" max="2" width="23.8515625" style="0" bestFit="1" customWidth="1"/>
  </cols>
  <sheetData>
    <row r="2" ht="12.75">
      <c r="C2" t="s">
        <v>42</v>
      </c>
    </row>
    <row r="4" spans="1:4" ht="12.75">
      <c r="A4" t="s">
        <v>263</v>
      </c>
      <c r="B4" t="s">
        <v>264</v>
      </c>
      <c r="D4">
        <v>9</v>
      </c>
    </row>
    <row r="5" spans="1:4" ht="12.75">
      <c r="A5" t="s">
        <v>266</v>
      </c>
      <c r="B5" t="s">
        <v>267</v>
      </c>
      <c r="D5">
        <v>6</v>
      </c>
    </row>
    <row r="6" spans="1:4" ht="12.75">
      <c r="A6" t="s">
        <v>265</v>
      </c>
      <c r="B6" t="s">
        <v>66</v>
      </c>
      <c r="D6">
        <v>3</v>
      </c>
    </row>
    <row r="7" spans="1:4" ht="12.75">
      <c r="A7" t="s">
        <v>56</v>
      </c>
      <c r="B7" t="s">
        <v>268</v>
      </c>
      <c r="D7">
        <v>1</v>
      </c>
    </row>
    <row r="8" spans="1:4" ht="12.75">
      <c r="A8" t="s">
        <v>269</v>
      </c>
      <c r="B8" t="s">
        <v>270</v>
      </c>
      <c r="D8">
        <v>1</v>
      </c>
    </row>
    <row r="14" ht="12.75">
      <c r="A14" t="s">
        <v>11</v>
      </c>
    </row>
    <row r="16" spans="1:4" ht="12.75">
      <c r="A16" t="s">
        <v>33</v>
      </c>
      <c r="D16">
        <f>SUM(D4:D14)</f>
        <v>20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D22" sqref="D22"/>
    </sheetView>
  </sheetViews>
  <sheetFormatPr defaultColWidth="9.140625" defaultRowHeight="12.75"/>
  <cols>
    <col min="1" max="1" width="20.28125" style="0" bestFit="1" customWidth="1"/>
    <col min="2" max="2" width="21.7109375" style="0" bestFit="1" customWidth="1"/>
    <col min="3" max="3" width="14.00390625" style="0" hidden="1" customWidth="1"/>
  </cols>
  <sheetData>
    <row r="1" spans="1:3" ht="12.75">
      <c r="A1" s="8"/>
      <c r="B1" s="8"/>
      <c r="C1" s="8" t="s">
        <v>7</v>
      </c>
    </row>
    <row r="2" ht="12.75">
      <c r="B2" t="s">
        <v>45</v>
      </c>
    </row>
    <row r="4" spans="1:4" ht="12.75">
      <c r="A4" t="s">
        <v>271</v>
      </c>
      <c r="B4" t="s">
        <v>272</v>
      </c>
      <c r="D4">
        <v>3</v>
      </c>
    </row>
    <row r="5" spans="1:4" ht="12.75">
      <c r="A5" t="s">
        <v>47</v>
      </c>
      <c r="B5" t="s">
        <v>282</v>
      </c>
      <c r="D5">
        <v>2</v>
      </c>
    </row>
    <row r="6" spans="1:4" ht="12.75">
      <c r="A6" t="s">
        <v>273</v>
      </c>
      <c r="B6" t="s">
        <v>274</v>
      </c>
      <c r="D6">
        <v>2</v>
      </c>
    </row>
    <row r="7" spans="1:4" ht="12.75">
      <c r="A7" t="s">
        <v>48</v>
      </c>
      <c r="B7" t="s">
        <v>275</v>
      </c>
      <c r="D7">
        <v>2</v>
      </c>
    </row>
    <row r="8" spans="1:4" ht="12.75">
      <c r="A8" t="s">
        <v>276</v>
      </c>
      <c r="B8" t="s">
        <v>275</v>
      </c>
      <c r="D8">
        <v>1</v>
      </c>
    </row>
    <row r="9" spans="1:4" ht="12.75">
      <c r="A9" t="s">
        <v>277</v>
      </c>
      <c r="B9" t="s">
        <v>278</v>
      </c>
      <c r="D9">
        <v>1</v>
      </c>
    </row>
    <row r="10" spans="1:4" ht="12.75">
      <c r="A10" t="s">
        <v>279</v>
      </c>
      <c r="B10" t="s">
        <v>278</v>
      </c>
      <c r="D10">
        <v>1</v>
      </c>
    </row>
    <row r="11" spans="1:4" ht="12.75">
      <c r="A11" t="s">
        <v>46</v>
      </c>
      <c r="B11" t="s">
        <v>280</v>
      </c>
      <c r="D11">
        <v>1</v>
      </c>
    </row>
    <row r="12" spans="1:4" ht="12.75">
      <c r="A12" t="s">
        <v>281</v>
      </c>
      <c r="B12" t="s">
        <v>274</v>
      </c>
      <c r="D12">
        <v>1</v>
      </c>
    </row>
    <row r="13" spans="1:4" ht="12.75">
      <c r="A13" t="s">
        <v>283</v>
      </c>
      <c r="B13" t="s">
        <v>284</v>
      </c>
      <c r="D13">
        <v>1</v>
      </c>
    </row>
    <row r="14" spans="1:4" ht="12.75">
      <c r="A14" t="s">
        <v>285</v>
      </c>
      <c r="B14" t="s">
        <v>286</v>
      </c>
      <c r="D14">
        <v>1</v>
      </c>
    </row>
    <row r="20" ht="12.75">
      <c r="A20" t="s">
        <v>11</v>
      </c>
    </row>
    <row r="22" spans="1:4" ht="12.75">
      <c r="A22" t="s">
        <v>33</v>
      </c>
      <c r="D22">
        <f>SUM(D4:D14)</f>
        <v>16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B25" sqref="B25"/>
    </sheetView>
  </sheetViews>
  <sheetFormatPr defaultColWidth="9.140625" defaultRowHeight="12.75"/>
  <cols>
    <col min="1" max="1" width="21.421875" style="0" bestFit="1" customWidth="1"/>
    <col min="2" max="2" width="23.28125" style="0" customWidth="1"/>
    <col min="3" max="3" width="11.00390625" style="0" hidden="1" customWidth="1"/>
  </cols>
  <sheetData>
    <row r="1" spans="1:3" ht="12.75">
      <c r="A1" s="8"/>
      <c r="B1" s="8"/>
      <c r="C1" s="8" t="s">
        <v>7</v>
      </c>
    </row>
    <row r="2" spans="1:3" ht="12.75">
      <c r="A2" s="8"/>
      <c r="B2" s="8" t="s">
        <v>49</v>
      </c>
      <c r="C2" s="8"/>
    </row>
    <row r="3" spans="1:3" ht="12.75">
      <c r="A3" s="8"/>
      <c r="B3" s="8"/>
      <c r="C3" s="8"/>
    </row>
    <row r="4" spans="1:5" ht="12.75">
      <c r="A4" s="10" t="s">
        <v>287</v>
      </c>
      <c r="B4" s="10" t="s">
        <v>288</v>
      </c>
      <c r="C4" s="13"/>
      <c r="D4" s="13"/>
      <c r="E4" s="13">
        <v>1</v>
      </c>
    </row>
    <row r="5" spans="1:5" ht="12.75">
      <c r="A5" s="10" t="s">
        <v>289</v>
      </c>
      <c r="B5" s="10" t="s">
        <v>290</v>
      </c>
      <c r="C5" s="13"/>
      <c r="D5" s="13"/>
      <c r="E5" s="13">
        <v>1</v>
      </c>
    </row>
    <row r="6" spans="1:5" ht="12.75">
      <c r="A6" s="10" t="s">
        <v>291</v>
      </c>
      <c r="B6" s="10" t="s">
        <v>292</v>
      </c>
      <c r="C6" s="13"/>
      <c r="D6" s="13"/>
      <c r="E6" s="13">
        <v>1</v>
      </c>
    </row>
    <row r="7" spans="1:5" ht="12.75">
      <c r="A7" s="10" t="s">
        <v>50</v>
      </c>
      <c r="B7" s="10" t="s">
        <v>293</v>
      </c>
      <c r="C7" s="13"/>
      <c r="D7" s="13"/>
      <c r="E7" s="13">
        <v>1</v>
      </c>
    </row>
    <row r="8" spans="1:5" ht="12.75">
      <c r="A8" s="10" t="s">
        <v>294</v>
      </c>
      <c r="B8" s="10" t="s">
        <v>295</v>
      </c>
      <c r="C8" s="13"/>
      <c r="D8" s="13"/>
      <c r="E8" s="13">
        <v>1</v>
      </c>
    </row>
    <row r="9" spans="3:4" ht="12.75">
      <c r="C9" s="13"/>
      <c r="D9" s="13"/>
    </row>
    <row r="10" spans="3:4" ht="12.75">
      <c r="C10" s="13"/>
      <c r="D10" s="13"/>
    </row>
    <row r="11" spans="3:4" ht="12.75">
      <c r="C11" s="13"/>
      <c r="D11" s="13"/>
    </row>
    <row r="12" spans="1:4" ht="12.75">
      <c r="A12" s="10" t="s">
        <v>11</v>
      </c>
      <c r="C12" s="13"/>
      <c r="D12" s="13"/>
    </row>
    <row r="13" spans="1:5" ht="12.75">
      <c r="A13" s="10"/>
      <c r="B13" s="10"/>
      <c r="C13" s="13"/>
      <c r="D13" s="13"/>
      <c r="E13" s="13"/>
    </row>
    <row r="14" spans="1:5" ht="12.75">
      <c r="A14" s="10" t="s">
        <v>33</v>
      </c>
      <c r="B14" s="10"/>
      <c r="C14" s="13"/>
      <c r="D14" s="13"/>
      <c r="E14" s="13">
        <f>SUM(E4:E8)</f>
        <v>5</v>
      </c>
    </row>
    <row r="15" spans="1:5" ht="12.75">
      <c r="A15" s="10"/>
      <c r="B15" s="10"/>
      <c r="C15" s="13"/>
      <c r="D15" s="13"/>
      <c r="E15" s="13"/>
    </row>
    <row r="16" spans="1:5" ht="12.75">
      <c r="A16" s="10"/>
      <c r="B16" s="10"/>
      <c r="C16" s="13"/>
      <c r="D16" s="13"/>
      <c r="E16" s="13"/>
    </row>
    <row r="17" spans="1:5" ht="12.75">
      <c r="A17" s="10"/>
      <c r="B17" s="10"/>
      <c r="C17" s="13"/>
      <c r="D17" s="13"/>
      <c r="E17" s="13"/>
    </row>
    <row r="18" spans="1:5" ht="12.75">
      <c r="A18" s="10"/>
      <c r="E18" s="13"/>
    </row>
    <row r="19" spans="1:5" ht="12.75">
      <c r="A19" s="10"/>
      <c r="B19" s="10"/>
      <c r="C19" s="13"/>
      <c r="D19" s="13"/>
      <c r="E19" s="13"/>
    </row>
    <row r="20" spans="1:5" ht="12.75">
      <c r="A20" s="10"/>
      <c r="B20" s="8" t="s">
        <v>51</v>
      </c>
      <c r="C20" s="13"/>
      <c r="D20" s="13"/>
      <c r="E20" s="13"/>
    </row>
    <row r="21" spans="1:5" ht="12.75">
      <c r="A21" s="10"/>
      <c r="B21" s="10"/>
      <c r="C21" s="13"/>
      <c r="D21" s="13"/>
      <c r="E21" s="13"/>
    </row>
    <row r="22" spans="1:3" ht="12.75">
      <c r="A22" s="8"/>
      <c r="B22" s="8"/>
      <c r="C22" s="8"/>
    </row>
    <row r="23" spans="1:2" ht="12.75">
      <c r="A23" s="8"/>
      <c r="B23" s="8"/>
    </row>
    <row r="24" spans="2:5" ht="12.75">
      <c r="B24" s="10"/>
      <c r="C24" s="13">
        <v>1</v>
      </c>
      <c r="D24" s="13"/>
      <c r="E24" s="13"/>
    </row>
    <row r="25" spans="2:5" ht="12.75">
      <c r="B25" s="10"/>
      <c r="C25" s="13">
        <v>1</v>
      </c>
      <c r="D25" s="13"/>
      <c r="E25" s="13"/>
    </row>
    <row r="26" spans="2:4" ht="12.75">
      <c r="B26" s="10"/>
      <c r="C26" s="13">
        <v>1</v>
      </c>
      <c r="D26" s="13"/>
    </row>
    <row r="27" spans="1:5" ht="12.75">
      <c r="A27" s="10"/>
      <c r="B27" s="10"/>
      <c r="C27" s="13">
        <v>1</v>
      </c>
      <c r="D27" s="13"/>
      <c r="E27" s="13"/>
    </row>
    <row r="28" spans="1:5" ht="12.75">
      <c r="A28" s="10"/>
      <c r="B28" s="10"/>
      <c r="C28" s="13">
        <v>1</v>
      </c>
      <c r="D28" s="13"/>
      <c r="E28" s="13"/>
    </row>
    <row r="29" spans="1:5" ht="12.75">
      <c r="A29" s="10"/>
      <c r="C29" s="13">
        <v>1</v>
      </c>
      <c r="D29" s="13"/>
      <c r="E29" s="13"/>
    </row>
    <row r="30" spans="1:5" ht="12.75">
      <c r="A30" s="10"/>
      <c r="B30" s="10"/>
      <c r="C30" s="13"/>
      <c r="D30" s="13"/>
      <c r="E30" s="13"/>
    </row>
    <row r="31" spans="1:5" ht="12.75">
      <c r="A31" s="10"/>
      <c r="B31" s="10"/>
      <c r="C31" s="13"/>
      <c r="D31" s="13"/>
      <c r="E31" s="13"/>
    </row>
    <row r="32" spans="1:5" ht="12.75">
      <c r="A32" s="10"/>
      <c r="B32" s="10"/>
      <c r="C32" s="13"/>
      <c r="D32" s="13"/>
      <c r="E32" s="13"/>
    </row>
    <row r="33" spans="1:5" ht="12.75">
      <c r="A33" s="10"/>
      <c r="B33" s="10"/>
      <c r="C33" s="13"/>
      <c r="D33" s="13"/>
      <c r="E33" s="13"/>
    </row>
    <row r="34" spans="1:5" ht="12.75">
      <c r="A34" s="10"/>
      <c r="B34" s="10"/>
      <c r="C34" s="13"/>
      <c r="D34" s="13"/>
      <c r="E34" s="13"/>
    </row>
    <row r="35" spans="1:5" ht="12.75">
      <c r="A35" s="10"/>
      <c r="B35" s="10"/>
      <c r="C35" s="13"/>
      <c r="D35" s="13"/>
      <c r="E35" s="13"/>
    </row>
    <row r="36" spans="1:5" ht="12.75">
      <c r="A36" s="10"/>
      <c r="B36" s="10"/>
      <c r="C36" s="13"/>
      <c r="D36" s="13"/>
      <c r="E36" s="13"/>
    </row>
    <row r="37" spans="1:5" ht="12.75">
      <c r="A37" s="10"/>
      <c r="B37" s="10"/>
      <c r="C37" s="13"/>
      <c r="D37" s="13"/>
      <c r="E37" s="13"/>
    </row>
    <row r="38" spans="1:5" ht="12.75">
      <c r="A38" s="10"/>
      <c r="B38" s="10"/>
      <c r="C38" s="13"/>
      <c r="D38" s="13"/>
      <c r="E38" s="13"/>
    </row>
    <row r="39" spans="1:5" ht="12.75">
      <c r="A39" s="10"/>
      <c r="B39" s="10"/>
      <c r="C39" s="13"/>
      <c r="D39" s="13"/>
      <c r="E39" s="13"/>
    </row>
    <row r="40" spans="1:5" ht="12.75">
      <c r="A40" s="10"/>
      <c r="B40" s="10"/>
      <c r="C40" s="13"/>
      <c r="D40" s="13"/>
      <c r="E40" s="13"/>
    </row>
    <row r="41" spans="1:5" ht="12.75">
      <c r="A41" s="10"/>
      <c r="B41" s="10"/>
      <c r="C41" s="13"/>
      <c r="D41" s="13"/>
      <c r="E41" s="13"/>
    </row>
    <row r="42" spans="1:5" ht="12.75">
      <c r="A42" s="10"/>
      <c r="B42" s="10"/>
      <c r="C42" s="13"/>
      <c r="D42" s="13"/>
      <c r="E42" s="13"/>
    </row>
    <row r="43" spans="1:5" ht="12.75">
      <c r="A43" s="10"/>
      <c r="B43" s="10"/>
      <c r="C43" s="13">
        <v>1</v>
      </c>
      <c r="D43" s="13"/>
      <c r="E43" s="13"/>
    </row>
    <row r="44" spans="1:5" ht="12.75">
      <c r="A44" s="10" t="s">
        <v>11</v>
      </c>
      <c r="B44" s="10"/>
      <c r="C44" s="13"/>
      <c r="D44" s="13"/>
      <c r="E44" s="13"/>
    </row>
    <row r="45" spans="1:5" ht="12.75">
      <c r="A45" s="10"/>
      <c r="B45" s="10"/>
      <c r="C45" s="13"/>
      <c r="D45" s="13"/>
      <c r="E45" s="13"/>
    </row>
    <row r="46" spans="1:5" ht="12.75">
      <c r="A46" s="10" t="s">
        <v>33</v>
      </c>
      <c r="B46" s="10"/>
      <c r="C46" s="13"/>
      <c r="D46" s="13"/>
      <c r="E46" s="13">
        <f>SUM(E32:E44)</f>
        <v>0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23.00390625" style="0" bestFit="1" customWidth="1"/>
    <col min="2" max="2" width="24.00390625" style="0" bestFit="1" customWidth="1"/>
    <col min="3" max="3" width="7.57421875" style="0" bestFit="1" customWidth="1"/>
  </cols>
  <sheetData>
    <row r="1" spans="1:3" ht="12.75">
      <c r="A1" s="8"/>
      <c r="B1" s="8"/>
      <c r="C1" s="8"/>
    </row>
    <row r="3" ht="12.75">
      <c r="B3" t="s">
        <v>52</v>
      </c>
    </row>
    <row r="5" spans="1:4" ht="12.75">
      <c r="A5" t="s">
        <v>301</v>
      </c>
      <c r="B5" t="s">
        <v>302</v>
      </c>
      <c r="D5">
        <v>4</v>
      </c>
    </row>
    <row r="6" spans="1:4" ht="12.75">
      <c r="A6" t="s">
        <v>299</v>
      </c>
      <c r="B6" t="s">
        <v>300</v>
      </c>
      <c r="D6">
        <v>3</v>
      </c>
    </row>
    <row r="7" spans="1:4" ht="12.75">
      <c r="A7" t="s">
        <v>297</v>
      </c>
      <c r="B7" t="s">
        <v>298</v>
      </c>
      <c r="D7">
        <v>2</v>
      </c>
    </row>
    <row r="8" spans="1:4" ht="12.75">
      <c r="A8" t="s">
        <v>55</v>
      </c>
      <c r="B8" t="s">
        <v>303</v>
      </c>
      <c r="D8">
        <v>2</v>
      </c>
    </row>
    <row r="9" spans="1:4" ht="12.75">
      <c r="A9" t="s">
        <v>296</v>
      </c>
      <c r="B9" t="s">
        <v>304</v>
      </c>
      <c r="D9">
        <v>1</v>
      </c>
    </row>
    <row r="10" spans="1:4" ht="12.75">
      <c r="A10" t="s">
        <v>305</v>
      </c>
      <c r="B10" t="s">
        <v>90</v>
      </c>
      <c r="D10">
        <v>1</v>
      </c>
    </row>
    <row r="11" spans="1:4" ht="12.75">
      <c r="A11" t="s">
        <v>306</v>
      </c>
      <c r="B11" t="s">
        <v>307</v>
      </c>
      <c r="D11">
        <v>1</v>
      </c>
    </row>
    <row r="12" spans="1:4" ht="12.75">
      <c r="A12" t="s">
        <v>308</v>
      </c>
      <c r="B12" t="s">
        <v>309</v>
      </c>
      <c r="D12">
        <v>1</v>
      </c>
    </row>
    <row r="13" spans="1:4" ht="12.75">
      <c r="A13" t="s">
        <v>310</v>
      </c>
      <c r="B13" t="s">
        <v>311</v>
      </c>
      <c r="D13">
        <v>1</v>
      </c>
    </row>
    <row r="14" spans="1:4" ht="12.75">
      <c r="A14" t="s">
        <v>312</v>
      </c>
      <c r="B14" t="s">
        <v>313</v>
      </c>
      <c r="D14">
        <v>1</v>
      </c>
    </row>
    <row r="15" spans="1:4" ht="12.75">
      <c r="A15" t="s">
        <v>314</v>
      </c>
      <c r="B15" t="s">
        <v>315</v>
      </c>
      <c r="D15">
        <v>1</v>
      </c>
    </row>
    <row r="16" spans="1:4" ht="12.75">
      <c r="A16" t="s">
        <v>16</v>
      </c>
      <c r="B16" t="s">
        <v>316</v>
      </c>
      <c r="D16">
        <v>1</v>
      </c>
    </row>
    <row r="23" spans="1:4" ht="12.75">
      <c r="A23" t="s">
        <v>11</v>
      </c>
      <c r="D23">
        <v>0</v>
      </c>
    </row>
    <row r="25" spans="1:4" ht="12.75">
      <c r="A25" t="s">
        <v>33</v>
      </c>
      <c r="D25">
        <f>SUM(D5:D16)</f>
        <v>19</v>
      </c>
    </row>
    <row r="28" ht="12.75">
      <c r="B28" t="s">
        <v>54</v>
      </c>
    </row>
    <row r="45" ht="12.75">
      <c r="A45" t="s">
        <v>11</v>
      </c>
    </row>
    <row r="47" spans="1:4" ht="12.75">
      <c r="A47" t="s">
        <v>33</v>
      </c>
      <c r="D47">
        <f>SUM(D31:D45)</f>
        <v>0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E37"/>
  <sheetViews>
    <sheetView workbookViewId="0" topLeftCell="A2">
      <selection activeCell="A34" sqref="A34"/>
    </sheetView>
  </sheetViews>
  <sheetFormatPr defaultColWidth="9.140625" defaultRowHeight="12.75"/>
  <cols>
    <col min="1" max="1" width="20.140625" style="0" bestFit="1" customWidth="1"/>
    <col min="2" max="2" width="24.140625" style="0" bestFit="1" customWidth="1"/>
    <col min="3" max="3" width="7.57421875" style="0" hidden="1" customWidth="1"/>
  </cols>
  <sheetData>
    <row r="2" spans="1:3" ht="12.75">
      <c r="A2" s="8"/>
      <c r="B2" s="8"/>
      <c r="C2" s="8" t="s">
        <v>9</v>
      </c>
    </row>
    <row r="3" spans="1:3" ht="12.75">
      <c r="A3" s="8"/>
      <c r="B3" s="8" t="s">
        <v>57</v>
      </c>
      <c r="C3" s="8"/>
    </row>
    <row r="4" spans="1:3" ht="12.75">
      <c r="A4" s="8"/>
      <c r="B4" s="8"/>
      <c r="C4" s="8"/>
    </row>
    <row r="5" spans="1:5" ht="12.75">
      <c r="A5" t="s">
        <v>60</v>
      </c>
      <c r="B5" t="s">
        <v>61</v>
      </c>
      <c r="C5">
        <v>1</v>
      </c>
      <c r="E5">
        <v>1</v>
      </c>
    </row>
    <row r="6" spans="1:5" ht="12.75">
      <c r="A6" t="s">
        <v>317</v>
      </c>
      <c r="B6" t="s">
        <v>318</v>
      </c>
      <c r="E6">
        <v>1</v>
      </c>
    </row>
    <row r="7" spans="1:5" ht="12.75">
      <c r="A7" t="s">
        <v>319</v>
      </c>
      <c r="B7" t="s">
        <v>320</v>
      </c>
      <c r="E7">
        <v>1</v>
      </c>
    </row>
    <row r="8" spans="1:5" ht="12.75">
      <c r="A8" t="s">
        <v>321</v>
      </c>
      <c r="B8" t="s">
        <v>322</v>
      </c>
      <c r="E8">
        <v>1</v>
      </c>
    </row>
    <row r="11" ht="12.75">
      <c r="A11" t="s">
        <v>11</v>
      </c>
    </row>
    <row r="13" spans="1:5" ht="12.75">
      <c r="A13" s="24" t="s">
        <v>33</v>
      </c>
      <c r="B13" s="24"/>
      <c r="C13" s="24"/>
      <c r="D13" s="24"/>
      <c r="E13" s="24">
        <f>SUM(E5:E8)</f>
        <v>4</v>
      </c>
    </row>
    <row r="15" spans="1:3" ht="12.75">
      <c r="A15" s="8"/>
      <c r="B15" s="8"/>
      <c r="C15" s="8"/>
    </row>
    <row r="20" ht="12.75">
      <c r="B20" s="8" t="s">
        <v>62</v>
      </c>
    </row>
    <row r="24" ht="12.75">
      <c r="A24" t="s">
        <v>11</v>
      </c>
    </row>
    <row r="26" spans="1:5" ht="12.75">
      <c r="A26" s="24" t="s">
        <v>33</v>
      </c>
      <c r="B26" s="24"/>
      <c r="C26" s="24"/>
      <c r="D26" s="24"/>
      <c r="E26" s="24">
        <f>SUM(E22:E24)</f>
        <v>0</v>
      </c>
    </row>
    <row r="29" ht="12.75">
      <c r="B29" s="8" t="s">
        <v>63</v>
      </c>
    </row>
    <row r="31" spans="1:5" ht="12.75">
      <c r="A31" t="s">
        <v>58</v>
      </c>
      <c r="B31" t="s">
        <v>59</v>
      </c>
      <c r="E31">
        <v>1</v>
      </c>
    </row>
    <row r="32" spans="1:5" ht="12.75">
      <c r="A32" t="s">
        <v>324</v>
      </c>
      <c r="B32" t="s">
        <v>323</v>
      </c>
      <c r="E32">
        <v>1</v>
      </c>
    </row>
    <row r="33" spans="1:5" ht="12.75">
      <c r="A33" t="s">
        <v>325</v>
      </c>
      <c r="B33" t="s">
        <v>326</v>
      </c>
      <c r="E33">
        <v>1</v>
      </c>
    </row>
    <row r="35" ht="12.75">
      <c r="A35" t="s">
        <v>11</v>
      </c>
    </row>
    <row r="36" spans="2:4" ht="12.75">
      <c r="B36" s="24"/>
      <c r="C36" s="24"/>
      <c r="D36" s="24"/>
    </row>
    <row r="37" spans="1:5" ht="12.75">
      <c r="A37" s="24" t="s">
        <v>33</v>
      </c>
      <c r="E37" s="24">
        <f>SUM(E31:E35)</f>
        <v>3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ANUAL TOWN ELECTION</dc:title>
  <dc:subject/>
  <dc:creator>Jeanne Fleming</dc:creator>
  <cp:keywords/>
  <dc:description/>
  <cp:lastModifiedBy>Mark Snyder</cp:lastModifiedBy>
  <cp:lastPrinted>2008-04-15T14:37:25Z</cp:lastPrinted>
  <dcterms:created xsi:type="dcterms:W3CDTF">1997-04-07T14:20:45Z</dcterms:created>
  <dcterms:modified xsi:type="dcterms:W3CDTF">2008-04-17T02:06:00Z</dcterms:modified>
  <cp:category/>
  <cp:version/>
  <cp:contentType/>
  <cp:contentStatus/>
</cp:coreProperties>
</file>